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2" windowHeight="9300" activeTab="4"/>
  </bookViews>
  <sheets>
    <sheet name="Общий список" sheetId="1" r:id="rId1"/>
    <sheet name="2х4 профи" sheetId="2" r:id="rId2"/>
    <sheet name="2х4 " sheetId="3" r:id="rId3"/>
    <sheet name="4x4 профи" sheetId="4" r:id="rId4"/>
    <sheet name="4x4" sheetId="5" r:id="rId5"/>
  </sheets>
  <definedNames>
    <definedName name="Text1" localSheetId="0">'Общий список'!#REF!</definedName>
    <definedName name="Text10" localSheetId="4">'4x4'!#REF!</definedName>
    <definedName name="Text10" localSheetId="3">'4x4 профи'!#REF!</definedName>
    <definedName name="Text16" localSheetId="4">'4x4'!#REF!</definedName>
    <definedName name="Text16" localSheetId="3">'4x4 профи'!#REF!</definedName>
    <definedName name="Text2" localSheetId="0">'Общий список'!#REF!</definedName>
    <definedName name="Text3" localSheetId="0">'Общий список'!#REF!</definedName>
    <definedName name="Text8" localSheetId="4">'4x4'!#REF!</definedName>
    <definedName name="Text8" localSheetId="3">'4x4 профи'!#REF!</definedName>
    <definedName name="Text9" localSheetId="4">'4x4'!#REF!</definedName>
    <definedName name="Text9" localSheetId="3">'4x4 профи'!#REF!</definedName>
  </definedNames>
  <calcPr fullCalcOnLoad="1"/>
</workbook>
</file>

<file path=xl/sharedStrings.xml><?xml version="1.0" encoding="utf-8"?>
<sst xmlns="http://schemas.openxmlformats.org/spreadsheetml/2006/main" count="723" uniqueCount="301">
  <si>
    <t>Автоориентирование, зачет 2х4</t>
  </si>
  <si>
    <t>номер</t>
  </si>
  <si>
    <t>Пилот</t>
  </si>
  <si>
    <t>Штурман</t>
  </si>
  <si>
    <t>Автомобиль</t>
  </si>
  <si>
    <t>фамилия</t>
  </si>
  <si>
    <t>имя</t>
  </si>
  <si>
    <t>отчество</t>
  </si>
  <si>
    <t>дата заявки</t>
  </si>
  <si>
    <t>водитель</t>
  </si>
  <si>
    <t>число</t>
  </si>
  <si>
    <t>участников</t>
  </si>
  <si>
    <t xml:space="preserve">из них </t>
  </si>
  <si>
    <t>детей</t>
  </si>
  <si>
    <t>м</t>
  </si>
  <si>
    <t>s</t>
  </si>
  <si>
    <t>l</t>
  </si>
  <si>
    <t>xl</t>
  </si>
  <si>
    <t>xxl</t>
  </si>
  <si>
    <t>размеры</t>
  </si>
  <si>
    <t>предыдущие</t>
  </si>
  <si>
    <t>встречи</t>
  </si>
  <si>
    <t>ном</t>
  </si>
  <si>
    <t>Итог:</t>
  </si>
  <si>
    <t>Участников</t>
  </si>
  <si>
    <t>Из них детей</t>
  </si>
  <si>
    <t>машин</t>
  </si>
  <si>
    <t>Зачет 2х4</t>
  </si>
  <si>
    <t>Зачет 4х4</t>
  </si>
  <si>
    <t>Всего авто в соревн.</t>
  </si>
  <si>
    <t>Размеры</t>
  </si>
  <si>
    <t>Автоориентирование, зачет 4х4</t>
  </si>
  <si>
    <t>Город</t>
  </si>
  <si>
    <t>Список участников GPS-team 6</t>
  </si>
  <si>
    <t>Зачет 2х4 профи</t>
  </si>
  <si>
    <t>Зачет 4х4 профи</t>
  </si>
  <si>
    <t>Самохвалов</t>
  </si>
  <si>
    <t>Петр</t>
  </si>
  <si>
    <t>Валентинович</t>
  </si>
  <si>
    <t>Москва</t>
  </si>
  <si>
    <t>4,5</t>
  </si>
  <si>
    <t>УАЗ Хантер</t>
  </si>
  <si>
    <t>Балабанов</t>
  </si>
  <si>
    <t>Андрей</t>
  </si>
  <si>
    <t>Владимирович</t>
  </si>
  <si>
    <t>5</t>
  </si>
  <si>
    <t>Семашко</t>
  </si>
  <si>
    <t>Сергей</t>
  </si>
  <si>
    <t>Игоревич</t>
  </si>
  <si>
    <t>Митсубиси Мираж</t>
  </si>
  <si>
    <t>Чесноков</t>
  </si>
  <si>
    <t>Алексей</t>
  </si>
  <si>
    <t>Сергеевич</t>
  </si>
  <si>
    <t>Тамарская</t>
  </si>
  <si>
    <t xml:space="preserve">Елена </t>
  </si>
  <si>
    <t>Игоревна</t>
  </si>
  <si>
    <t>УАЗ</t>
  </si>
  <si>
    <t>Тетерчев</t>
  </si>
  <si>
    <t>Дмитрий</t>
  </si>
  <si>
    <t>Александрович</t>
  </si>
  <si>
    <t>Сузуки Витара</t>
  </si>
  <si>
    <t>Варюхин</t>
  </si>
  <si>
    <t>Вячеслав</t>
  </si>
  <si>
    <t>ВАЗ 21213</t>
  </si>
  <si>
    <t xml:space="preserve">Троицкий </t>
  </si>
  <si>
    <t>Алексеевич</t>
  </si>
  <si>
    <t>1,2,3,4,5</t>
  </si>
  <si>
    <t>Троицкая</t>
  </si>
  <si>
    <t>Татьяна</t>
  </si>
  <si>
    <t>Борисовна</t>
  </si>
  <si>
    <t>Дэу Тико</t>
  </si>
  <si>
    <t>Логвиненко</t>
  </si>
  <si>
    <t>Николаевич</t>
  </si>
  <si>
    <t>2,4</t>
  </si>
  <si>
    <t>Шеви-Нива</t>
  </si>
  <si>
    <t xml:space="preserve">Богданова </t>
  </si>
  <si>
    <t>Полина</t>
  </si>
  <si>
    <t>Александровна</t>
  </si>
  <si>
    <t>Свиридов</t>
  </si>
  <si>
    <t>Евгений</t>
  </si>
  <si>
    <t>3,4,5</t>
  </si>
  <si>
    <t>Горелик</t>
  </si>
  <si>
    <t>Михаил</t>
  </si>
  <si>
    <t>Львович</t>
  </si>
  <si>
    <t>Исудзу Родео</t>
  </si>
  <si>
    <t>Храмов</t>
  </si>
  <si>
    <t>Аникин</t>
  </si>
  <si>
    <t>Владимир</t>
  </si>
  <si>
    <t>VW Golf</t>
  </si>
  <si>
    <t>Максим</t>
  </si>
  <si>
    <t>Санкт-Петербург</t>
  </si>
  <si>
    <t>Александров</t>
  </si>
  <si>
    <t>Павел</t>
  </si>
  <si>
    <t>Анатольевич</t>
  </si>
  <si>
    <t xml:space="preserve">Погостин </t>
  </si>
  <si>
    <t>Борисович</t>
  </si>
  <si>
    <t>Погостина</t>
  </si>
  <si>
    <t>Ирина</t>
  </si>
  <si>
    <t>Юрьевна</t>
  </si>
  <si>
    <t>Тихонов</t>
  </si>
  <si>
    <t>Игорь</t>
  </si>
  <si>
    <t>Леонидович</t>
  </si>
  <si>
    <t>Галич</t>
  </si>
  <si>
    <t>Георгий</t>
  </si>
  <si>
    <t>Юрьевич</t>
  </si>
  <si>
    <t>ВАЗ 21093</t>
  </si>
  <si>
    <t>Власов</t>
  </si>
  <si>
    <t>Посланиченко</t>
  </si>
  <si>
    <t>Ольга</t>
  </si>
  <si>
    <t>Святославовна</t>
  </si>
  <si>
    <t>Toyota Master Ace Surf</t>
  </si>
  <si>
    <t>Думнов</t>
  </si>
  <si>
    <t>Викторович</t>
  </si>
  <si>
    <t>Штелинг</t>
  </si>
  <si>
    <t>Анна</t>
  </si>
  <si>
    <t>Владимировна</t>
  </si>
  <si>
    <t>Сорокин</t>
  </si>
  <si>
    <t>Тверь</t>
  </si>
  <si>
    <t>Ваз 2121</t>
  </si>
  <si>
    <t>Автоориентирование, зачет 2х4 про</t>
  </si>
  <si>
    <t>Автоориентирование, зачет 4х4 про</t>
  </si>
  <si>
    <t>Кузнецов</t>
  </si>
  <si>
    <t>Кузнецова</t>
  </si>
  <si>
    <t>Светлана</t>
  </si>
  <si>
    <t>Викторовна</t>
  </si>
  <si>
    <t>Мазда В2500</t>
  </si>
  <si>
    <t>Honda HR-V</t>
  </si>
  <si>
    <t>Блыш</t>
  </si>
  <si>
    <t>Леонидов</t>
  </si>
  <si>
    <t>Антон</t>
  </si>
  <si>
    <t>Jeep Cherokee</t>
  </si>
  <si>
    <t>Витшас</t>
  </si>
  <si>
    <t>Александр</t>
  </si>
  <si>
    <t>Людмила</t>
  </si>
  <si>
    <t>Арапов</t>
  </si>
  <si>
    <t>2,3,4,5</t>
  </si>
  <si>
    <t>Трефилова</t>
  </si>
  <si>
    <t>Наталия</t>
  </si>
  <si>
    <t>Вагин</t>
  </si>
  <si>
    <t>Евгеньевич</t>
  </si>
  <si>
    <t>Воловик</t>
  </si>
  <si>
    <t>Виталий</t>
  </si>
  <si>
    <t>Ефимович</t>
  </si>
  <si>
    <t>Гайшун</t>
  </si>
  <si>
    <t>3,4</t>
  </si>
  <si>
    <t>Екатерина</t>
  </si>
  <si>
    <t>Сергеевна</t>
  </si>
  <si>
    <t>УАЗ 31514</t>
  </si>
  <si>
    <t>Казаков</t>
  </si>
  <si>
    <t>Витальевич</t>
  </si>
  <si>
    <t>Василий</t>
  </si>
  <si>
    <t>ВАЗ 2115</t>
  </si>
  <si>
    <t>Иванович</t>
  </si>
  <si>
    <t>Иван</t>
  </si>
  <si>
    <t>Короткова</t>
  </si>
  <si>
    <t>Елена</t>
  </si>
  <si>
    <t>Вячеславович</t>
  </si>
  <si>
    <t>Яковлева</t>
  </si>
  <si>
    <t>Евгения</t>
  </si>
  <si>
    <t>без сувенирки</t>
  </si>
  <si>
    <t>Светлов</t>
  </si>
  <si>
    <t>Григорьевич</t>
  </si>
  <si>
    <t>ВАЗ-2112</t>
  </si>
  <si>
    <t>Бессонов</t>
  </si>
  <si>
    <t>Васильевич</t>
  </si>
  <si>
    <t>5,4</t>
  </si>
  <si>
    <t>Бессонова</t>
  </si>
  <si>
    <t>Константиновна</t>
  </si>
  <si>
    <t>Казакова</t>
  </si>
  <si>
    <t>ВАЗ-21104</t>
  </si>
  <si>
    <t>Мелехин</t>
  </si>
  <si>
    <t>Собчук</t>
  </si>
  <si>
    <t>Марианна</t>
  </si>
  <si>
    <t>Валентиновна</t>
  </si>
  <si>
    <t>Range Rover Classic</t>
  </si>
  <si>
    <t>ВОРОБЬЕВ</t>
  </si>
  <si>
    <t>ДМИТРИЙ</t>
  </si>
  <si>
    <t>ВАЛЕРЬЕВИЧ</t>
  </si>
  <si>
    <t>КОРОЛЕВ</t>
  </si>
  <si>
    <t>бесплатно</t>
  </si>
  <si>
    <t>СОТНИКОВ</t>
  </si>
  <si>
    <t>ВЯЧЕСЛАВ</t>
  </si>
  <si>
    <t>АЛЕКСАНДРОВИЧ</t>
  </si>
  <si>
    <t>Скорлупкин</t>
  </si>
  <si>
    <t>Олег</t>
  </si>
  <si>
    <t>Молодцова</t>
  </si>
  <si>
    <t>Юлия</t>
  </si>
  <si>
    <t>Владимирвна</t>
  </si>
  <si>
    <t>Toyota RAV 4</t>
  </si>
  <si>
    <t>Тютяков</t>
  </si>
  <si>
    <t>Пенза</t>
  </si>
  <si>
    <t>Тютякова</t>
  </si>
  <si>
    <t>ВАЗ-21099</t>
  </si>
  <si>
    <t>Сафонов</t>
  </si>
  <si>
    <t>3</t>
  </si>
  <si>
    <t>Баландина</t>
  </si>
  <si>
    <t>Геннадьевна</t>
  </si>
  <si>
    <t>ВАЗ-НИВА</t>
  </si>
  <si>
    <t>Сальников</t>
  </si>
  <si>
    <t>ВАЗ-2108</t>
  </si>
  <si>
    <t>Рыбаков</t>
  </si>
  <si>
    <t>Валентин</t>
  </si>
  <si>
    <t>Рыбакова</t>
  </si>
  <si>
    <t>Наталья</t>
  </si>
  <si>
    <t>Погодин</t>
  </si>
  <si>
    <t>Погодина</t>
  </si>
  <si>
    <t>Селезнёв</t>
  </si>
  <si>
    <t>Зеленоград</t>
  </si>
  <si>
    <t>Арефьева</t>
  </si>
  <si>
    <t>Валерьевна</t>
  </si>
  <si>
    <t>дата просмотра заявок:</t>
  </si>
  <si>
    <t>Абрамзон</t>
  </si>
  <si>
    <t>Лидия</t>
  </si>
  <si>
    <t>FORD Maverick</t>
  </si>
  <si>
    <t>Филиппов</t>
  </si>
  <si>
    <t>Денис</t>
  </si>
  <si>
    <t>Андреевич</t>
  </si>
  <si>
    <t>4</t>
  </si>
  <si>
    <t>Долгова</t>
  </si>
  <si>
    <t>Галина</t>
  </si>
  <si>
    <t>Чирок</t>
  </si>
  <si>
    <t>Борисова</t>
  </si>
  <si>
    <t>Жигалкин</t>
  </si>
  <si>
    <t>Геннадьевич</t>
  </si>
  <si>
    <t>Роман</t>
  </si>
  <si>
    <t>ВАЗ 21113</t>
  </si>
  <si>
    <t>Федотов</t>
  </si>
  <si>
    <t>Торбин</t>
  </si>
  <si>
    <t>Гермонович</t>
  </si>
  <si>
    <t>Ваз 21213</t>
  </si>
  <si>
    <t>Шубин</t>
  </si>
  <si>
    <t xml:space="preserve">Киселев </t>
  </si>
  <si>
    <t>Daewoo Nexia</t>
  </si>
  <si>
    <t>Ивановна</t>
  </si>
  <si>
    <t>Малков</t>
  </si>
  <si>
    <t>Вампольевич</t>
  </si>
  <si>
    <t>Мурашов</t>
  </si>
  <si>
    <t>Мирошников</t>
  </si>
  <si>
    <t>ВАЗ-21213 "Нива"</t>
  </si>
  <si>
    <t>Мельников</t>
  </si>
  <si>
    <t>Лисов</t>
  </si>
  <si>
    <t>Гавриилович</t>
  </si>
  <si>
    <t>Шестопалов</t>
  </si>
  <si>
    <t>Шевроле-Нива</t>
  </si>
  <si>
    <t>Захаров</t>
  </si>
  <si>
    <t>Старкова</t>
  </si>
  <si>
    <t>Nissan Terrano</t>
  </si>
  <si>
    <t>Кулаков</t>
  </si>
  <si>
    <t>Дмитриев</t>
  </si>
  <si>
    <t>ВАЗ21213</t>
  </si>
  <si>
    <t>Казьмин</t>
  </si>
  <si>
    <t xml:space="preserve">Геннадий </t>
  </si>
  <si>
    <t xml:space="preserve">Дмитрий </t>
  </si>
  <si>
    <t>JEEP comandor</t>
  </si>
  <si>
    <t>Всего</t>
  </si>
  <si>
    <t>стартовый взнос</t>
  </si>
  <si>
    <t>Стартовый взнос</t>
  </si>
  <si>
    <t>Илларионов</t>
  </si>
  <si>
    <t>Титов</t>
  </si>
  <si>
    <t>Тойота</t>
  </si>
  <si>
    <t>Столяров</t>
  </si>
  <si>
    <t>Новосельцев</t>
  </si>
  <si>
    <t xml:space="preserve">Александр </t>
  </si>
  <si>
    <t xml:space="preserve">Зенин </t>
  </si>
  <si>
    <t>Hyundai Tucson</t>
  </si>
  <si>
    <t>???</t>
  </si>
  <si>
    <t>Бенсплатно</t>
  </si>
  <si>
    <t>Видное</t>
  </si>
  <si>
    <t>Столярова</t>
  </si>
  <si>
    <t>Land Rover Discovery I</t>
  </si>
  <si>
    <t>ст. Взнос</t>
  </si>
  <si>
    <t>Лумпов</t>
  </si>
  <si>
    <t>Лумпова</t>
  </si>
  <si>
    <t>Мицубиси</t>
  </si>
  <si>
    <t>Тахтаулов</t>
  </si>
  <si>
    <t>Фёдорович</t>
  </si>
  <si>
    <t>Седов</t>
  </si>
  <si>
    <t>Альсаад</t>
  </si>
  <si>
    <t>ВАЗ 2121</t>
  </si>
  <si>
    <t>СИЛИН</t>
  </si>
  <si>
    <t>АЛЕКСАНДР</t>
  </si>
  <si>
    <t>АНДРЕЕВИЧ</t>
  </si>
  <si>
    <t>Chevrolet Tracker 4x4</t>
  </si>
  <si>
    <t>Курган</t>
  </si>
  <si>
    <t xml:space="preserve">Клибадзе </t>
  </si>
  <si>
    <t>София</t>
  </si>
  <si>
    <t>Темуровна</t>
  </si>
  <si>
    <t>Тойота Опа</t>
  </si>
  <si>
    <t>Смирнов</t>
  </si>
  <si>
    <t>Яков</t>
  </si>
  <si>
    <t>Рожновский</t>
  </si>
  <si>
    <t>Георгиевич</t>
  </si>
  <si>
    <t>ВАЗ 2110</t>
  </si>
  <si>
    <t>Морозова</t>
  </si>
  <si>
    <t>Филатов</t>
  </si>
  <si>
    <t>Феликсович</t>
  </si>
  <si>
    <t xml:space="preserve">Чижевская </t>
  </si>
  <si>
    <t>Мицубиси Паджеро</t>
  </si>
  <si>
    <t>Фролов</t>
  </si>
  <si>
    <t>Демашев</t>
  </si>
  <si>
    <t>LandRover Discovery2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</si>
</sst>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8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6" xfId="0" applyFill="1" applyBorder="1" applyAlignment="1">
      <alignment/>
    </xf>
    <xf numFmtId="0" fontId="0" fillId="0" borderId="7" xfId="0" applyBorder="1" applyAlignment="1">
      <alignment/>
    </xf>
    <xf numFmtId="0" fontId="4" fillId="0" borderId="0" xfId="0" applyFont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14" fontId="0" fillId="0" borderId="8" xfId="0" applyNumberFormat="1" applyBorder="1" applyAlignment="1">
      <alignment/>
    </xf>
    <xf numFmtId="49" fontId="0" fillId="0" borderId="8" xfId="0" applyNumberFormat="1" applyBorder="1" applyAlignment="1">
      <alignment/>
    </xf>
    <xf numFmtId="0" fontId="4" fillId="0" borderId="7" xfId="0" applyFont="1" applyBorder="1" applyAlignment="1">
      <alignment/>
    </xf>
    <xf numFmtId="0" fontId="1" fillId="0" borderId="4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/>
    </xf>
    <xf numFmtId="0" fontId="4" fillId="0" borderId="8" xfId="0" applyFont="1" applyBorder="1" applyAlignment="1">
      <alignment/>
    </xf>
    <xf numFmtId="0" fontId="0" fillId="2" borderId="0" xfId="0" applyFill="1" applyAlignment="1">
      <alignment/>
    </xf>
    <xf numFmtId="14" fontId="0" fillId="0" borderId="0" xfId="0" applyNumberFormat="1" applyAlignment="1">
      <alignment/>
    </xf>
    <xf numFmtId="20" fontId="0" fillId="0" borderId="0" xfId="0" applyNumberForma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0" fillId="0" borderId="7" xfId="0" applyFill="1" applyBorder="1" applyAlignment="1">
      <alignment/>
    </xf>
    <xf numFmtId="14" fontId="0" fillId="0" borderId="8" xfId="0" applyNumberForma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8" xfId="0" applyFont="1" applyFill="1" applyBorder="1" applyAlignment="1">
      <alignment/>
    </xf>
    <xf numFmtId="0" fontId="0" fillId="0" borderId="0" xfId="0" applyFill="1" applyAlignment="1">
      <alignment/>
    </xf>
    <xf numFmtId="49" fontId="0" fillId="0" borderId="8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9" xfId="0" applyBorder="1" applyAlignment="1">
      <alignment horizontal="center"/>
    </xf>
    <xf numFmtId="0" fontId="0" fillId="0" borderId="16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0" xfId="0" applyBorder="1" applyAlignment="1">
      <alignment/>
    </xf>
    <xf numFmtId="0" fontId="0" fillId="0" borderId="19" xfId="0" applyBorder="1" applyAlignment="1">
      <alignment/>
    </xf>
    <xf numFmtId="0" fontId="0" fillId="0" borderId="17" xfId="0" applyFill="1" applyBorder="1" applyAlignment="1">
      <alignment/>
    </xf>
    <xf numFmtId="0" fontId="4" fillId="0" borderId="11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2" borderId="11" xfId="0" applyFill="1" applyBorder="1" applyAlignment="1">
      <alignment/>
    </xf>
    <xf numFmtId="0" fontId="5" fillId="0" borderId="11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1" xfId="0" applyFill="1" applyBorder="1" applyAlignment="1">
      <alignment/>
    </xf>
    <xf numFmtId="0" fontId="4" fillId="0" borderId="11" xfId="0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5"/>
  <sheetViews>
    <sheetView workbookViewId="0" topLeftCell="A60">
      <selection activeCell="F70" sqref="F70"/>
    </sheetView>
  </sheetViews>
  <sheetFormatPr defaultColWidth="9.140625" defaultRowHeight="12.75"/>
  <cols>
    <col min="1" max="1" width="4.28125" style="0" customWidth="1"/>
    <col min="2" max="2" width="10.7109375" style="0" customWidth="1"/>
    <col min="3" max="3" width="16.421875" style="0" customWidth="1"/>
    <col min="4" max="4" width="16.140625" style="0" customWidth="1"/>
    <col min="5" max="5" width="16.8515625" style="0" customWidth="1"/>
    <col min="6" max="6" width="17.00390625" style="0" customWidth="1"/>
    <col min="7" max="7" width="6.28125" style="0" customWidth="1"/>
    <col min="8" max="8" width="6.57421875" style="0" customWidth="1"/>
    <col min="9" max="9" width="15.7109375" style="0" customWidth="1"/>
  </cols>
  <sheetData>
    <row r="1" spans="1:9" ht="18" thickBot="1">
      <c r="A1" s="18" t="s">
        <v>33</v>
      </c>
      <c r="B1" s="18"/>
      <c r="C1" s="18"/>
      <c r="D1" s="18"/>
      <c r="E1" s="18"/>
      <c r="F1" s="18"/>
      <c r="G1" s="18"/>
      <c r="H1" s="18"/>
      <c r="I1" s="18"/>
    </row>
    <row r="2" spans="1:9" ht="12.75">
      <c r="A2" s="1"/>
      <c r="B2" s="11"/>
      <c r="C2" s="35" t="s">
        <v>9</v>
      </c>
      <c r="D2" s="35"/>
      <c r="E2" s="36"/>
      <c r="F2" s="20" t="s">
        <v>32</v>
      </c>
      <c r="G2" s="11" t="s">
        <v>10</v>
      </c>
      <c r="H2" s="11" t="s">
        <v>12</v>
      </c>
      <c r="I2" s="2" t="s">
        <v>20</v>
      </c>
    </row>
    <row r="3" spans="1:9" ht="13.5" thickBot="1">
      <c r="A3" s="3" t="s">
        <v>22</v>
      </c>
      <c r="B3" s="4" t="s">
        <v>8</v>
      </c>
      <c r="C3" s="4" t="s">
        <v>5</v>
      </c>
      <c r="D3" s="4" t="s">
        <v>6</v>
      </c>
      <c r="E3" s="19" t="s">
        <v>7</v>
      </c>
      <c r="F3" s="21"/>
      <c r="G3" s="4" t="s">
        <v>11</v>
      </c>
      <c r="H3" s="4" t="s">
        <v>13</v>
      </c>
      <c r="I3" s="5" t="s">
        <v>21</v>
      </c>
    </row>
    <row r="4" spans="1:9" ht="15">
      <c r="A4" s="8">
        <v>1</v>
      </c>
      <c r="B4" s="15">
        <v>38839</v>
      </c>
      <c r="C4" s="9" t="s">
        <v>36</v>
      </c>
      <c r="D4" s="9" t="s">
        <v>37</v>
      </c>
      <c r="E4" s="17" t="s">
        <v>38</v>
      </c>
      <c r="F4" s="17" t="s">
        <v>39</v>
      </c>
      <c r="G4">
        <v>2</v>
      </c>
      <c r="H4" s="8">
        <v>0</v>
      </c>
      <c r="I4" s="16" t="s">
        <v>40</v>
      </c>
    </row>
    <row r="5" spans="1:9" ht="15">
      <c r="A5" s="8">
        <v>2</v>
      </c>
      <c r="B5" s="15">
        <v>38839</v>
      </c>
      <c r="C5" s="9" t="s">
        <v>42</v>
      </c>
      <c r="D5" s="9" t="s">
        <v>43</v>
      </c>
      <c r="E5" s="17" t="s">
        <v>44</v>
      </c>
      <c r="F5" s="22" t="s">
        <v>39</v>
      </c>
      <c r="G5">
        <v>3</v>
      </c>
      <c r="H5" s="8">
        <v>0</v>
      </c>
      <c r="I5" s="16" t="s">
        <v>45</v>
      </c>
    </row>
    <row r="6" spans="1:9" ht="15">
      <c r="A6" s="8">
        <v>3</v>
      </c>
      <c r="B6" s="15">
        <v>38839</v>
      </c>
      <c r="C6" s="9" t="s">
        <v>50</v>
      </c>
      <c r="D6" s="9" t="s">
        <v>51</v>
      </c>
      <c r="E6" s="17" t="s">
        <v>52</v>
      </c>
      <c r="F6" s="22" t="s">
        <v>39</v>
      </c>
      <c r="G6">
        <v>2</v>
      </c>
      <c r="H6" s="8">
        <v>0</v>
      </c>
      <c r="I6" s="16" t="s">
        <v>45</v>
      </c>
    </row>
    <row r="7" spans="1:9" ht="15">
      <c r="A7" s="8">
        <v>4</v>
      </c>
      <c r="B7" s="15">
        <v>38839</v>
      </c>
      <c r="C7" s="9" t="s">
        <v>57</v>
      </c>
      <c r="D7" s="9" t="s">
        <v>58</v>
      </c>
      <c r="E7" s="17" t="s">
        <v>59</v>
      </c>
      <c r="F7" s="17" t="s">
        <v>39</v>
      </c>
      <c r="G7">
        <v>3</v>
      </c>
      <c r="H7" s="8">
        <v>0</v>
      </c>
      <c r="I7" s="16" t="s">
        <v>45</v>
      </c>
    </row>
    <row r="8" spans="1:9" ht="15">
      <c r="A8" s="8">
        <v>5</v>
      </c>
      <c r="B8" s="15">
        <v>38839</v>
      </c>
      <c r="C8" s="9" t="s">
        <v>61</v>
      </c>
      <c r="D8" s="9" t="s">
        <v>62</v>
      </c>
      <c r="E8" s="17" t="s">
        <v>44</v>
      </c>
      <c r="F8" s="22" t="s">
        <v>39</v>
      </c>
      <c r="G8">
        <v>2</v>
      </c>
      <c r="H8" s="8">
        <v>0</v>
      </c>
      <c r="I8" s="16"/>
    </row>
    <row r="9" spans="1:9" ht="15">
      <c r="A9" s="8">
        <v>6</v>
      </c>
      <c r="B9" s="15">
        <v>38839</v>
      </c>
      <c r="C9" s="9" t="s">
        <v>64</v>
      </c>
      <c r="D9" s="9" t="s">
        <v>37</v>
      </c>
      <c r="E9" s="17" t="s">
        <v>65</v>
      </c>
      <c r="F9" s="22" t="s">
        <v>39</v>
      </c>
      <c r="G9">
        <v>3</v>
      </c>
      <c r="H9" s="8">
        <v>1</v>
      </c>
      <c r="I9" s="16" t="s">
        <v>66</v>
      </c>
    </row>
    <row r="10" spans="1:9" ht="15">
      <c r="A10" s="8">
        <v>7</v>
      </c>
      <c r="B10" s="15">
        <v>38839</v>
      </c>
      <c r="C10" s="9" t="s">
        <v>71</v>
      </c>
      <c r="D10" s="9" t="s">
        <v>51</v>
      </c>
      <c r="E10" s="17" t="s">
        <v>72</v>
      </c>
      <c r="F10" s="22" t="s">
        <v>39</v>
      </c>
      <c r="G10">
        <v>5</v>
      </c>
      <c r="H10" s="8">
        <v>2</v>
      </c>
      <c r="I10" s="16" t="s">
        <v>73</v>
      </c>
    </row>
    <row r="11" spans="1:9" ht="15">
      <c r="A11" s="8">
        <v>8</v>
      </c>
      <c r="B11" s="15">
        <v>38840</v>
      </c>
      <c r="C11" s="9" t="s">
        <v>106</v>
      </c>
      <c r="D11" s="9" t="s">
        <v>87</v>
      </c>
      <c r="E11" s="17" t="s">
        <v>44</v>
      </c>
      <c r="F11" s="22" t="s">
        <v>39</v>
      </c>
      <c r="G11">
        <v>3</v>
      </c>
      <c r="H11" s="8">
        <v>1</v>
      </c>
      <c r="I11" s="16"/>
    </row>
    <row r="12" spans="1:9" ht="15">
      <c r="A12" s="8">
        <v>9</v>
      </c>
      <c r="B12" s="15">
        <v>38839</v>
      </c>
      <c r="C12" s="9" t="s">
        <v>78</v>
      </c>
      <c r="D12" s="9" t="s">
        <v>79</v>
      </c>
      <c r="E12" s="17" t="s">
        <v>38</v>
      </c>
      <c r="F12" s="22" t="s">
        <v>39</v>
      </c>
      <c r="G12">
        <v>5</v>
      </c>
      <c r="H12" s="8">
        <v>2</v>
      </c>
      <c r="I12" s="16" t="s">
        <v>80</v>
      </c>
    </row>
    <row r="13" spans="1:9" ht="15">
      <c r="A13" s="8">
        <v>10</v>
      </c>
      <c r="B13" s="15">
        <v>38839</v>
      </c>
      <c r="C13" s="9" t="s">
        <v>85</v>
      </c>
      <c r="D13" s="9" t="s">
        <v>79</v>
      </c>
      <c r="E13" s="17" t="s">
        <v>38</v>
      </c>
      <c r="F13" s="22" t="s">
        <v>39</v>
      </c>
      <c r="G13">
        <v>3</v>
      </c>
      <c r="H13" s="8">
        <v>0</v>
      </c>
      <c r="I13" s="16" t="s">
        <v>80</v>
      </c>
    </row>
    <row r="14" spans="1:9" ht="15">
      <c r="A14" s="8"/>
      <c r="B14" s="15"/>
      <c r="C14" s="9"/>
      <c r="D14" s="9"/>
      <c r="E14" s="17"/>
      <c r="F14" s="22"/>
      <c r="H14" s="8"/>
      <c r="I14" s="16"/>
    </row>
    <row r="15" spans="1:9" ht="15">
      <c r="A15" s="8"/>
      <c r="B15" s="15"/>
      <c r="C15" s="9"/>
      <c r="D15" s="9"/>
      <c r="E15" s="17"/>
      <c r="F15" s="22"/>
      <c r="H15" s="8"/>
      <c r="I15" s="16"/>
    </row>
    <row r="16" spans="1:9" ht="15">
      <c r="A16" s="8">
        <v>13</v>
      </c>
      <c r="B16" s="15">
        <v>38840</v>
      </c>
      <c r="C16" s="9" t="s">
        <v>94</v>
      </c>
      <c r="D16" s="9" t="s">
        <v>94</v>
      </c>
      <c r="E16" s="17" t="s">
        <v>95</v>
      </c>
      <c r="F16" s="22" t="s">
        <v>39</v>
      </c>
      <c r="G16">
        <v>2</v>
      </c>
      <c r="H16" s="8">
        <v>0</v>
      </c>
      <c r="I16" s="16" t="s">
        <v>40</v>
      </c>
    </row>
    <row r="17" spans="1:9" ht="15">
      <c r="A17" s="8">
        <v>14</v>
      </c>
      <c r="B17" s="15">
        <v>38840</v>
      </c>
      <c r="C17" s="9" t="s">
        <v>99</v>
      </c>
      <c r="D17" s="9" t="s">
        <v>100</v>
      </c>
      <c r="E17" s="17" t="s">
        <v>101</v>
      </c>
      <c r="F17" s="22" t="s">
        <v>90</v>
      </c>
      <c r="G17">
        <v>4</v>
      </c>
      <c r="H17" s="8">
        <v>1</v>
      </c>
      <c r="I17" s="16" t="s">
        <v>45</v>
      </c>
    </row>
    <row r="18" spans="1:9" ht="15">
      <c r="A18" s="8">
        <v>15</v>
      </c>
      <c r="B18" s="15">
        <v>38840</v>
      </c>
      <c r="C18" s="9" t="s">
        <v>111</v>
      </c>
      <c r="D18" s="9" t="s">
        <v>43</v>
      </c>
      <c r="E18" s="17" t="s">
        <v>112</v>
      </c>
      <c r="F18" s="22" t="s">
        <v>39</v>
      </c>
      <c r="G18">
        <v>2</v>
      </c>
      <c r="H18" s="8">
        <v>0</v>
      </c>
      <c r="I18" s="16" t="s">
        <v>45</v>
      </c>
    </row>
    <row r="19" spans="1:9" ht="15">
      <c r="A19" s="8">
        <v>16</v>
      </c>
      <c r="B19" s="15">
        <v>38840</v>
      </c>
      <c r="C19" s="9" t="s">
        <v>116</v>
      </c>
      <c r="D19" s="9" t="s">
        <v>47</v>
      </c>
      <c r="E19" s="17" t="s">
        <v>44</v>
      </c>
      <c r="F19" s="22" t="s">
        <v>117</v>
      </c>
      <c r="G19">
        <v>3</v>
      </c>
      <c r="H19" s="8">
        <v>0</v>
      </c>
      <c r="I19" s="16" t="s">
        <v>66</v>
      </c>
    </row>
    <row r="20" spans="1:9" ht="15">
      <c r="A20" s="8">
        <v>17</v>
      </c>
      <c r="B20" s="15">
        <v>38841</v>
      </c>
      <c r="C20" s="9" t="s">
        <v>121</v>
      </c>
      <c r="D20" s="9" t="s">
        <v>89</v>
      </c>
      <c r="E20" s="9" t="s">
        <v>104</v>
      </c>
      <c r="F20" s="22" t="s">
        <v>39</v>
      </c>
      <c r="G20">
        <v>3</v>
      </c>
      <c r="H20" s="8">
        <v>0</v>
      </c>
      <c r="I20" s="16"/>
    </row>
    <row r="21" spans="1:9" ht="15">
      <c r="A21" s="8">
        <v>18</v>
      </c>
      <c r="B21" s="15">
        <v>38841</v>
      </c>
      <c r="C21" s="9" t="s">
        <v>127</v>
      </c>
      <c r="D21" s="9" t="s">
        <v>51</v>
      </c>
      <c r="E21" s="17" t="s">
        <v>44</v>
      </c>
      <c r="F21" s="22" t="s">
        <v>39</v>
      </c>
      <c r="G21">
        <v>4</v>
      </c>
      <c r="H21" s="8">
        <v>0</v>
      </c>
      <c r="I21" s="16" t="s">
        <v>45</v>
      </c>
    </row>
    <row r="22" spans="1:9" ht="15">
      <c r="A22" s="8">
        <v>19</v>
      </c>
      <c r="B22" s="15">
        <v>38841</v>
      </c>
      <c r="C22" s="9" t="s">
        <v>131</v>
      </c>
      <c r="D22" s="9" t="s">
        <v>132</v>
      </c>
      <c r="E22" s="17" t="s">
        <v>93</v>
      </c>
      <c r="F22" s="22" t="s">
        <v>39</v>
      </c>
      <c r="G22">
        <v>2</v>
      </c>
      <c r="H22" s="8">
        <v>0</v>
      </c>
      <c r="I22" s="16" t="s">
        <v>45</v>
      </c>
    </row>
    <row r="23" spans="1:9" ht="15">
      <c r="A23" s="8">
        <v>20</v>
      </c>
      <c r="B23" s="15">
        <v>38841</v>
      </c>
      <c r="C23" s="9" t="s">
        <v>134</v>
      </c>
      <c r="D23" s="9" t="s">
        <v>58</v>
      </c>
      <c r="E23" s="17" t="s">
        <v>72</v>
      </c>
      <c r="F23" s="22" t="s">
        <v>39</v>
      </c>
      <c r="G23">
        <v>5</v>
      </c>
      <c r="H23" s="8">
        <v>0</v>
      </c>
      <c r="I23" s="16" t="s">
        <v>135</v>
      </c>
    </row>
    <row r="24" spans="1:9" ht="15">
      <c r="A24" s="8">
        <v>21</v>
      </c>
      <c r="B24" s="15">
        <v>38842</v>
      </c>
      <c r="C24" s="9" t="s">
        <v>138</v>
      </c>
      <c r="D24" s="9" t="s">
        <v>100</v>
      </c>
      <c r="E24" s="9" t="s">
        <v>139</v>
      </c>
      <c r="F24" s="22" t="s">
        <v>39</v>
      </c>
      <c r="G24">
        <v>1</v>
      </c>
      <c r="H24" s="8">
        <v>0</v>
      </c>
      <c r="I24" s="16"/>
    </row>
    <row r="25" spans="1:9" ht="15">
      <c r="A25" s="8">
        <v>22</v>
      </c>
      <c r="B25" s="15">
        <v>38842</v>
      </c>
      <c r="C25" s="9" t="s">
        <v>140</v>
      </c>
      <c r="D25" s="9" t="s">
        <v>141</v>
      </c>
      <c r="E25" s="17" t="s">
        <v>142</v>
      </c>
      <c r="F25" s="22" t="s">
        <v>39</v>
      </c>
      <c r="G25">
        <v>3</v>
      </c>
      <c r="H25" s="8">
        <v>0</v>
      </c>
      <c r="I25" s="16"/>
    </row>
    <row r="26" spans="1:9" ht="15">
      <c r="A26" s="8">
        <v>23</v>
      </c>
      <c r="B26" s="15">
        <v>38843</v>
      </c>
      <c r="C26" s="9" t="s">
        <v>143</v>
      </c>
      <c r="D26" s="9" t="s">
        <v>43</v>
      </c>
      <c r="E26" s="17" t="s">
        <v>93</v>
      </c>
      <c r="F26" s="22" t="s">
        <v>39</v>
      </c>
      <c r="G26">
        <v>6</v>
      </c>
      <c r="H26" s="8">
        <v>2</v>
      </c>
      <c r="I26" s="16" t="s">
        <v>144</v>
      </c>
    </row>
    <row r="27" spans="1:9" ht="15">
      <c r="A27" s="8">
        <v>24</v>
      </c>
      <c r="B27" s="15">
        <v>38843</v>
      </c>
      <c r="C27" s="9" t="s">
        <v>148</v>
      </c>
      <c r="D27" s="9" t="s">
        <v>47</v>
      </c>
      <c r="E27" s="17" t="s">
        <v>149</v>
      </c>
      <c r="F27" s="22" t="s">
        <v>90</v>
      </c>
      <c r="G27">
        <v>2</v>
      </c>
      <c r="H27" s="8">
        <v>0</v>
      </c>
      <c r="I27" s="16"/>
    </row>
    <row r="28" spans="1:9" ht="15">
      <c r="A28" s="8"/>
      <c r="B28" s="15"/>
      <c r="C28" s="9"/>
      <c r="D28" s="9"/>
      <c r="E28" s="17"/>
      <c r="F28" s="22"/>
      <c r="H28" s="8"/>
      <c r="I28" s="16"/>
    </row>
    <row r="29" spans="1:9" ht="15">
      <c r="A29" s="8">
        <v>26</v>
      </c>
      <c r="B29" s="15">
        <v>38845</v>
      </c>
      <c r="C29" s="9" t="s">
        <v>154</v>
      </c>
      <c r="D29" s="9" t="s">
        <v>155</v>
      </c>
      <c r="E29" s="17"/>
      <c r="F29" s="22" t="s">
        <v>39</v>
      </c>
      <c r="G29">
        <v>4</v>
      </c>
      <c r="H29" s="8">
        <v>0</v>
      </c>
      <c r="I29" s="16"/>
    </row>
    <row r="30" spans="1:9" ht="15">
      <c r="A30" s="8">
        <v>27</v>
      </c>
      <c r="B30" s="15">
        <v>38846</v>
      </c>
      <c r="C30" s="9" t="s">
        <v>121</v>
      </c>
      <c r="D30" s="9" t="s">
        <v>47</v>
      </c>
      <c r="E30" s="17" t="s">
        <v>156</v>
      </c>
      <c r="F30" s="22" t="s">
        <v>39</v>
      </c>
      <c r="G30">
        <v>2</v>
      </c>
      <c r="H30" s="8">
        <v>0</v>
      </c>
      <c r="I30" s="16" t="s">
        <v>159</v>
      </c>
    </row>
    <row r="31" spans="1:9" ht="15">
      <c r="A31" s="8">
        <v>28</v>
      </c>
      <c r="B31" s="15">
        <v>38847</v>
      </c>
      <c r="C31" s="9" t="s">
        <v>157</v>
      </c>
      <c r="D31" s="9" t="s">
        <v>158</v>
      </c>
      <c r="E31" s="17" t="s">
        <v>77</v>
      </c>
      <c r="F31" s="22" t="s">
        <v>39</v>
      </c>
      <c r="G31">
        <v>3</v>
      </c>
      <c r="H31" s="8">
        <v>0</v>
      </c>
      <c r="I31" s="16"/>
    </row>
    <row r="32" spans="1:9" ht="15">
      <c r="A32" s="8">
        <v>29</v>
      </c>
      <c r="B32" s="15">
        <v>38847</v>
      </c>
      <c r="C32" s="9" t="s">
        <v>163</v>
      </c>
      <c r="D32" s="9" t="s">
        <v>82</v>
      </c>
      <c r="E32" s="17" t="s">
        <v>164</v>
      </c>
      <c r="F32" s="22" t="s">
        <v>39</v>
      </c>
      <c r="G32">
        <v>3</v>
      </c>
      <c r="H32" s="8">
        <v>0</v>
      </c>
      <c r="I32" s="16" t="s">
        <v>165</v>
      </c>
    </row>
    <row r="33" spans="1:9" ht="15">
      <c r="A33" s="8">
        <v>30</v>
      </c>
      <c r="B33" s="15">
        <v>38848</v>
      </c>
      <c r="C33" s="9" t="s">
        <v>170</v>
      </c>
      <c r="D33" s="9" t="s">
        <v>153</v>
      </c>
      <c r="E33" s="9" t="s">
        <v>44</v>
      </c>
      <c r="F33" s="22" t="s">
        <v>39</v>
      </c>
      <c r="G33">
        <v>2</v>
      </c>
      <c r="H33" s="8">
        <v>0</v>
      </c>
      <c r="I33" s="16" t="s">
        <v>45</v>
      </c>
    </row>
    <row r="34" spans="1:9" ht="15">
      <c r="A34" s="8">
        <v>31</v>
      </c>
      <c r="B34" s="15">
        <v>38848</v>
      </c>
      <c r="C34" s="9" t="s">
        <v>175</v>
      </c>
      <c r="D34" s="9" t="s">
        <v>176</v>
      </c>
      <c r="E34" s="17" t="s">
        <v>177</v>
      </c>
      <c r="F34" s="17" t="s">
        <v>178</v>
      </c>
      <c r="G34">
        <v>3</v>
      </c>
      <c r="H34" s="8">
        <v>0</v>
      </c>
      <c r="I34" s="16"/>
    </row>
    <row r="35" spans="1:9" ht="15">
      <c r="A35" s="8">
        <v>32</v>
      </c>
      <c r="B35" s="15">
        <v>38849</v>
      </c>
      <c r="C35" s="9" t="s">
        <v>183</v>
      </c>
      <c r="D35" s="9" t="s">
        <v>184</v>
      </c>
      <c r="E35" s="9" t="s">
        <v>48</v>
      </c>
      <c r="F35" s="22" t="s">
        <v>39</v>
      </c>
      <c r="G35">
        <v>2</v>
      </c>
      <c r="H35" s="8">
        <v>0</v>
      </c>
      <c r="I35" s="16" t="s">
        <v>40</v>
      </c>
    </row>
    <row r="36" spans="1:9" ht="15">
      <c r="A36" s="8">
        <v>33</v>
      </c>
      <c r="B36" s="15">
        <v>38852</v>
      </c>
      <c r="C36" s="9" t="s">
        <v>189</v>
      </c>
      <c r="D36" s="9" t="s">
        <v>184</v>
      </c>
      <c r="E36" s="17" t="s">
        <v>95</v>
      </c>
      <c r="F36" s="22" t="s">
        <v>190</v>
      </c>
      <c r="G36">
        <v>4</v>
      </c>
      <c r="H36" s="8">
        <v>0</v>
      </c>
      <c r="I36" s="16" t="s">
        <v>135</v>
      </c>
    </row>
    <row r="37" spans="1:9" ht="15">
      <c r="A37" s="8">
        <v>34</v>
      </c>
      <c r="B37" s="15">
        <v>38852</v>
      </c>
      <c r="C37" s="9" t="s">
        <v>193</v>
      </c>
      <c r="D37" s="9" t="s">
        <v>47</v>
      </c>
      <c r="E37" s="17" t="s">
        <v>152</v>
      </c>
      <c r="F37" s="22" t="s">
        <v>190</v>
      </c>
      <c r="G37">
        <v>4</v>
      </c>
      <c r="H37" s="8">
        <v>0</v>
      </c>
      <c r="I37" s="16" t="s">
        <v>194</v>
      </c>
    </row>
    <row r="38" spans="1:9" ht="15">
      <c r="A38" s="8">
        <v>35</v>
      </c>
      <c r="B38" s="15">
        <v>38852</v>
      </c>
      <c r="C38" s="9" t="s">
        <v>198</v>
      </c>
      <c r="D38" s="9" t="s">
        <v>43</v>
      </c>
      <c r="E38" s="9" t="s">
        <v>44</v>
      </c>
      <c r="F38" s="22" t="s">
        <v>190</v>
      </c>
      <c r="G38">
        <v>5</v>
      </c>
      <c r="H38" s="8">
        <v>0</v>
      </c>
      <c r="I38" s="16" t="s">
        <v>45</v>
      </c>
    </row>
    <row r="39" spans="1:9" ht="15">
      <c r="A39" s="8">
        <v>36</v>
      </c>
      <c r="B39" s="15">
        <v>38852</v>
      </c>
      <c r="C39" s="9" t="s">
        <v>200</v>
      </c>
      <c r="D39" s="9" t="s">
        <v>201</v>
      </c>
      <c r="E39" s="9" t="s">
        <v>72</v>
      </c>
      <c r="F39" s="22" t="s">
        <v>190</v>
      </c>
      <c r="G39">
        <v>4</v>
      </c>
      <c r="H39" s="8">
        <v>0</v>
      </c>
      <c r="I39" s="16" t="s">
        <v>135</v>
      </c>
    </row>
    <row r="40" spans="1:9" ht="15">
      <c r="A40" s="8">
        <v>37</v>
      </c>
      <c r="B40" s="15">
        <v>38853</v>
      </c>
      <c r="C40" s="9" t="s">
        <v>204</v>
      </c>
      <c r="D40" s="9" t="s">
        <v>132</v>
      </c>
      <c r="E40" s="17" t="s">
        <v>44</v>
      </c>
      <c r="F40" s="22" t="s">
        <v>39</v>
      </c>
      <c r="G40">
        <v>3</v>
      </c>
      <c r="H40" s="8">
        <v>1</v>
      </c>
      <c r="I40" s="16" t="s">
        <v>40</v>
      </c>
    </row>
    <row r="41" spans="1:9" ht="15">
      <c r="A41" s="8">
        <v>38</v>
      </c>
      <c r="B41" s="15">
        <v>38853</v>
      </c>
      <c r="C41" s="9" t="s">
        <v>206</v>
      </c>
      <c r="D41" s="9" t="s">
        <v>132</v>
      </c>
      <c r="E41" s="17" t="s">
        <v>139</v>
      </c>
      <c r="F41" s="17" t="s">
        <v>207</v>
      </c>
      <c r="G41">
        <v>4</v>
      </c>
      <c r="H41" s="8">
        <v>0</v>
      </c>
      <c r="I41" s="16" t="s">
        <v>40</v>
      </c>
    </row>
    <row r="42" spans="1:9" ht="15">
      <c r="A42" s="8">
        <v>39</v>
      </c>
      <c r="B42" s="15">
        <v>38853</v>
      </c>
      <c r="C42" s="9" t="s">
        <v>211</v>
      </c>
      <c r="D42" s="9" t="s">
        <v>82</v>
      </c>
      <c r="E42" s="17" t="s">
        <v>95</v>
      </c>
      <c r="F42" s="22" t="s">
        <v>39</v>
      </c>
      <c r="G42">
        <v>2</v>
      </c>
      <c r="H42" s="8">
        <v>0</v>
      </c>
      <c r="I42" s="16"/>
    </row>
    <row r="43" spans="1:9" ht="15">
      <c r="A43" s="8">
        <v>40</v>
      </c>
      <c r="B43" s="15">
        <v>38853</v>
      </c>
      <c r="C43" s="26" t="s">
        <v>214</v>
      </c>
      <c r="D43" s="9" t="s">
        <v>215</v>
      </c>
      <c r="E43" s="9" t="s">
        <v>216</v>
      </c>
      <c r="F43" s="22" t="s">
        <v>39</v>
      </c>
      <c r="G43">
        <v>2</v>
      </c>
      <c r="H43" s="8">
        <v>0</v>
      </c>
      <c r="I43" s="16" t="s">
        <v>217</v>
      </c>
    </row>
    <row r="44" spans="1:9" ht="15">
      <c r="A44" s="8">
        <v>41</v>
      </c>
      <c r="B44" s="15">
        <v>38854</v>
      </c>
      <c r="C44" s="26" t="s">
        <v>221</v>
      </c>
      <c r="D44" s="9" t="s">
        <v>212</v>
      </c>
      <c r="E44" s="9" t="s">
        <v>233</v>
      </c>
      <c r="F44" s="22" t="s">
        <v>39</v>
      </c>
      <c r="G44">
        <v>5</v>
      </c>
      <c r="H44" s="8">
        <v>0</v>
      </c>
      <c r="I44" s="16" t="s">
        <v>66</v>
      </c>
    </row>
    <row r="45" spans="1:9" ht="15">
      <c r="A45" s="8">
        <v>42</v>
      </c>
      <c r="B45" s="15">
        <v>38854</v>
      </c>
      <c r="C45" s="9" t="s">
        <v>222</v>
      </c>
      <c r="D45" s="9" t="s">
        <v>43</v>
      </c>
      <c r="E45" s="17" t="s">
        <v>223</v>
      </c>
      <c r="F45" s="22" t="s">
        <v>39</v>
      </c>
      <c r="G45">
        <v>3</v>
      </c>
      <c r="H45" s="8">
        <v>0</v>
      </c>
      <c r="I45" s="16" t="s">
        <v>45</v>
      </c>
    </row>
    <row r="46" spans="1:9" ht="15">
      <c r="A46" s="8">
        <v>43</v>
      </c>
      <c r="B46" s="15">
        <v>38854</v>
      </c>
      <c r="C46" s="9" t="s">
        <v>226</v>
      </c>
      <c r="D46" s="9" t="s">
        <v>51</v>
      </c>
      <c r="E46" s="17" t="s">
        <v>59</v>
      </c>
      <c r="F46" s="17" t="s">
        <v>207</v>
      </c>
      <c r="G46">
        <v>3</v>
      </c>
      <c r="H46" s="8">
        <v>0</v>
      </c>
      <c r="I46" s="16"/>
    </row>
    <row r="47" spans="1:9" ht="15">
      <c r="A47" s="8">
        <v>44</v>
      </c>
      <c r="B47" s="15">
        <v>38854</v>
      </c>
      <c r="C47" s="9" t="s">
        <v>230</v>
      </c>
      <c r="D47" s="9" t="s">
        <v>62</v>
      </c>
      <c r="E47" s="17" t="s">
        <v>112</v>
      </c>
      <c r="F47" s="22" t="s">
        <v>39</v>
      </c>
      <c r="G47">
        <v>2</v>
      </c>
      <c r="H47" s="8">
        <v>0</v>
      </c>
      <c r="I47" s="16" t="s">
        <v>217</v>
      </c>
    </row>
    <row r="48" spans="1:9" ht="15">
      <c r="A48" s="8">
        <v>45</v>
      </c>
      <c r="B48" s="15">
        <v>38855</v>
      </c>
      <c r="C48" s="9" t="s">
        <v>236</v>
      </c>
      <c r="D48" s="9" t="s">
        <v>58</v>
      </c>
      <c r="E48" s="17" t="s">
        <v>104</v>
      </c>
      <c r="F48" s="22" t="s">
        <v>39</v>
      </c>
      <c r="G48">
        <v>2</v>
      </c>
      <c r="H48" s="8">
        <v>0</v>
      </c>
      <c r="I48" s="16" t="s">
        <v>45</v>
      </c>
    </row>
    <row r="49" spans="1:9" ht="15">
      <c r="A49" s="8">
        <v>46</v>
      </c>
      <c r="B49" s="15">
        <v>38856</v>
      </c>
      <c r="C49" s="9" t="s">
        <v>239</v>
      </c>
      <c r="D49" s="9" t="s">
        <v>58</v>
      </c>
      <c r="E49" s="17" t="s">
        <v>152</v>
      </c>
      <c r="F49" s="22" t="s">
        <v>39</v>
      </c>
      <c r="G49">
        <v>2</v>
      </c>
      <c r="H49" s="8">
        <v>0</v>
      </c>
      <c r="I49" s="16" t="s">
        <v>265</v>
      </c>
    </row>
    <row r="50" spans="1:9" ht="15">
      <c r="A50" s="8">
        <v>47</v>
      </c>
      <c r="B50" s="15">
        <v>38856</v>
      </c>
      <c r="C50" s="9" t="s">
        <v>240</v>
      </c>
      <c r="D50" s="9" t="s">
        <v>150</v>
      </c>
      <c r="E50" s="17" t="s">
        <v>241</v>
      </c>
      <c r="F50" s="22" t="s">
        <v>39</v>
      </c>
      <c r="G50">
        <v>4</v>
      </c>
      <c r="H50" s="8">
        <v>1</v>
      </c>
      <c r="I50" s="16" t="s">
        <v>135</v>
      </c>
    </row>
    <row r="51" spans="1:9" ht="15">
      <c r="A51" s="8">
        <v>48</v>
      </c>
      <c r="B51" s="15">
        <v>38856</v>
      </c>
      <c r="C51" s="9" t="s">
        <v>244</v>
      </c>
      <c r="D51" s="9" t="s">
        <v>58</v>
      </c>
      <c r="E51" s="17" t="s">
        <v>59</v>
      </c>
      <c r="F51" s="22" t="s">
        <v>39</v>
      </c>
      <c r="G51">
        <v>3</v>
      </c>
      <c r="H51" s="8">
        <v>0</v>
      </c>
      <c r="I51" s="16" t="s">
        <v>40</v>
      </c>
    </row>
    <row r="52" spans="1:9" ht="15">
      <c r="A52" s="8">
        <v>49</v>
      </c>
      <c r="B52" s="15">
        <v>38859</v>
      </c>
      <c r="C52" s="9" t="s">
        <v>247</v>
      </c>
      <c r="D52" s="9" t="s">
        <v>184</v>
      </c>
      <c r="E52" s="9" t="s">
        <v>44</v>
      </c>
      <c r="F52" s="22" t="s">
        <v>39</v>
      </c>
      <c r="G52">
        <v>2</v>
      </c>
      <c r="H52" s="8">
        <v>0</v>
      </c>
      <c r="I52" s="16"/>
    </row>
    <row r="53" spans="1:9" s="32" customFormat="1" ht="15">
      <c r="A53" s="28">
        <v>50</v>
      </c>
      <c r="B53" s="29">
        <v>38863</v>
      </c>
      <c r="C53" s="30" t="s">
        <v>261</v>
      </c>
      <c r="D53" s="30" t="s">
        <v>262</v>
      </c>
      <c r="E53" s="30" t="s">
        <v>164</v>
      </c>
      <c r="F53" s="31" t="s">
        <v>39</v>
      </c>
      <c r="G53" s="32">
        <v>2</v>
      </c>
      <c r="H53" s="28">
        <v>0</v>
      </c>
      <c r="I53" s="33" t="s">
        <v>66</v>
      </c>
    </row>
    <row r="54" spans="1:9" ht="15">
      <c r="A54" s="8">
        <v>51</v>
      </c>
      <c r="B54" s="15">
        <v>38861</v>
      </c>
      <c r="C54" s="9" t="s">
        <v>257</v>
      </c>
      <c r="D54" s="9" t="s">
        <v>43</v>
      </c>
      <c r="E54" s="17" t="s">
        <v>44</v>
      </c>
      <c r="F54" s="22" t="s">
        <v>39</v>
      </c>
      <c r="G54">
        <v>2</v>
      </c>
      <c r="H54" s="8">
        <v>0</v>
      </c>
      <c r="I54" s="16" t="s">
        <v>40</v>
      </c>
    </row>
    <row r="55" spans="1:9" ht="15">
      <c r="A55" s="8">
        <v>52</v>
      </c>
      <c r="B55" s="15">
        <v>38861</v>
      </c>
      <c r="C55" s="9" t="s">
        <v>260</v>
      </c>
      <c r="D55" s="9" t="s">
        <v>43</v>
      </c>
      <c r="E55" s="17" t="s">
        <v>104</v>
      </c>
      <c r="F55" s="22" t="s">
        <v>267</v>
      </c>
      <c r="G55">
        <v>2</v>
      </c>
      <c r="H55" s="8">
        <v>0</v>
      </c>
      <c r="I55" s="16"/>
    </row>
    <row r="56" spans="1:9" ht="15">
      <c r="A56" s="8">
        <v>53</v>
      </c>
      <c r="B56" s="15">
        <v>38862</v>
      </c>
      <c r="C56" s="9" t="s">
        <v>271</v>
      </c>
      <c r="D56" s="9" t="s">
        <v>215</v>
      </c>
      <c r="E56" s="17" t="s">
        <v>59</v>
      </c>
      <c r="F56" s="22" t="s">
        <v>39</v>
      </c>
      <c r="G56">
        <v>2</v>
      </c>
      <c r="H56" s="8">
        <v>0</v>
      </c>
      <c r="I56" s="16"/>
    </row>
    <row r="57" spans="1:9" ht="15">
      <c r="A57" s="8">
        <v>54</v>
      </c>
      <c r="B57" s="15">
        <v>38874</v>
      </c>
      <c r="C57" s="9" t="s">
        <v>274</v>
      </c>
      <c r="D57" s="9" t="s">
        <v>43</v>
      </c>
      <c r="E57" s="17" t="s">
        <v>275</v>
      </c>
      <c r="F57" s="22" t="s">
        <v>283</v>
      </c>
      <c r="G57">
        <v>3</v>
      </c>
      <c r="H57" s="8">
        <v>0</v>
      </c>
      <c r="I57" s="16"/>
    </row>
    <row r="58" spans="1:9" ht="15">
      <c r="A58" s="8">
        <v>55</v>
      </c>
      <c r="B58" s="15">
        <v>38503</v>
      </c>
      <c r="C58" s="9" t="s">
        <v>276</v>
      </c>
      <c r="D58" s="9" t="s">
        <v>100</v>
      </c>
      <c r="E58" s="9" t="s">
        <v>112</v>
      </c>
      <c r="F58" s="22" t="s">
        <v>39</v>
      </c>
      <c r="G58">
        <v>2</v>
      </c>
      <c r="H58" s="8">
        <v>0</v>
      </c>
      <c r="I58" s="16"/>
    </row>
    <row r="59" spans="1:9" ht="15">
      <c r="A59" s="8">
        <v>56</v>
      </c>
      <c r="B59" s="15">
        <v>38874</v>
      </c>
      <c r="C59" s="9" t="s">
        <v>288</v>
      </c>
      <c r="D59" s="9" t="s">
        <v>289</v>
      </c>
      <c r="E59" s="17" t="s">
        <v>112</v>
      </c>
      <c r="F59" s="22" t="s">
        <v>39</v>
      </c>
      <c r="G59">
        <v>3</v>
      </c>
      <c r="H59" s="8">
        <v>0</v>
      </c>
      <c r="I59" s="16" t="s">
        <v>80</v>
      </c>
    </row>
    <row r="60" spans="1:9" ht="15">
      <c r="A60" s="8">
        <v>57</v>
      </c>
      <c r="B60" s="15">
        <v>38874</v>
      </c>
      <c r="C60" s="9" t="s">
        <v>91</v>
      </c>
      <c r="D60" s="9" t="s">
        <v>92</v>
      </c>
      <c r="E60" s="9" t="s">
        <v>93</v>
      </c>
      <c r="F60" s="22" t="s">
        <v>90</v>
      </c>
      <c r="G60">
        <v>3</v>
      </c>
      <c r="H60" s="8">
        <v>1</v>
      </c>
      <c r="I60" s="16" t="s">
        <v>45</v>
      </c>
    </row>
    <row r="61" spans="1:9" ht="15">
      <c r="A61" s="8">
        <v>58</v>
      </c>
      <c r="B61" s="15">
        <v>38875</v>
      </c>
      <c r="C61" s="9" t="s">
        <v>294</v>
      </c>
      <c r="D61" s="9" t="s">
        <v>47</v>
      </c>
      <c r="E61" s="17" t="s">
        <v>295</v>
      </c>
      <c r="F61" s="22" t="s">
        <v>39</v>
      </c>
      <c r="G61">
        <v>2</v>
      </c>
      <c r="H61" s="8">
        <v>0</v>
      </c>
      <c r="I61" s="16"/>
    </row>
    <row r="62" spans="1:9" ht="15">
      <c r="A62" s="8">
        <v>59</v>
      </c>
      <c r="B62" s="15">
        <v>38877</v>
      </c>
      <c r="C62" s="9" t="s">
        <v>298</v>
      </c>
      <c r="D62" s="9" t="s">
        <v>82</v>
      </c>
      <c r="E62" s="17" t="s">
        <v>93</v>
      </c>
      <c r="F62" s="22" t="s">
        <v>39</v>
      </c>
      <c r="G62">
        <v>2</v>
      </c>
      <c r="H62" s="8">
        <v>0</v>
      </c>
      <c r="I62" s="16"/>
    </row>
    <row r="63" spans="1:9" ht="15">
      <c r="A63" s="8"/>
      <c r="B63" s="15"/>
      <c r="C63" s="9"/>
      <c r="D63" s="9"/>
      <c r="E63" s="17"/>
      <c r="F63" s="22"/>
      <c r="H63" s="8"/>
      <c r="I63" s="16"/>
    </row>
    <row r="64" spans="1:9" ht="15">
      <c r="A64" s="8"/>
      <c r="B64" s="15"/>
      <c r="C64" s="9"/>
      <c r="D64" s="9"/>
      <c r="E64" s="17"/>
      <c r="F64" s="22"/>
      <c r="H64" s="8"/>
      <c r="I64" s="16"/>
    </row>
    <row r="65" spans="1:9" ht="15">
      <c r="A65" s="8"/>
      <c r="B65" s="15"/>
      <c r="C65" s="9"/>
      <c r="D65" s="9"/>
      <c r="E65" s="17"/>
      <c r="F65" s="22"/>
      <c r="H65" s="8"/>
      <c r="I65" s="16"/>
    </row>
    <row r="66" spans="1:9" ht="12.75">
      <c r="A66" s="8"/>
      <c r="B66" s="10"/>
      <c r="E66" s="8"/>
      <c r="F66" s="10"/>
      <c r="H66" s="8"/>
      <c r="I66" s="16"/>
    </row>
    <row r="67" spans="1:9" ht="12.75">
      <c r="A67" s="12">
        <v>57</v>
      </c>
      <c r="B67" s="13"/>
      <c r="C67" s="14"/>
      <c r="D67" s="14"/>
      <c r="E67" s="12"/>
      <c r="F67" s="13"/>
      <c r="G67" s="14">
        <f>SUM(G4:G66)</f>
        <v>164</v>
      </c>
      <c r="H67" s="12">
        <f>SUM(H4:H66)</f>
        <v>12</v>
      </c>
      <c r="I67" s="13"/>
    </row>
    <row r="70" spans="3:6" ht="12.75">
      <c r="C70" t="s">
        <v>210</v>
      </c>
      <c r="E70" s="24">
        <v>38877</v>
      </c>
      <c r="F70" s="25">
        <v>0.6041666666666666</v>
      </c>
    </row>
    <row r="73" ht="12.75">
      <c r="C73" t="s">
        <v>23</v>
      </c>
    </row>
    <row r="74" spans="3:4" ht="12.75">
      <c r="C74" t="s">
        <v>24</v>
      </c>
      <c r="D74">
        <f>G67</f>
        <v>164</v>
      </c>
    </row>
    <row r="75" spans="3:4" ht="12.75">
      <c r="C75" t="s">
        <v>25</v>
      </c>
      <c r="D75">
        <f>H67</f>
        <v>12</v>
      </c>
    </row>
    <row r="76" spans="3:4" ht="12.75">
      <c r="C76" t="s">
        <v>26</v>
      </c>
      <c r="D76">
        <f>A67+5</f>
        <v>62</v>
      </c>
    </row>
    <row r="78" spans="3:4" ht="12.75">
      <c r="C78" t="s">
        <v>34</v>
      </c>
      <c r="D78">
        <f>'2х4 профи'!A12</f>
        <v>5</v>
      </c>
    </row>
    <row r="79" spans="3:4" ht="12.75">
      <c r="C79" t="s">
        <v>27</v>
      </c>
      <c r="D79">
        <f>'2х4 '!$A$15</f>
        <v>9</v>
      </c>
    </row>
    <row r="80" spans="3:4" ht="12.75">
      <c r="C80" t="s">
        <v>35</v>
      </c>
      <c r="D80">
        <f>'4x4 профи'!A22</f>
        <v>14</v>
      </c>
    </row>
    <row r="81" spans="3:4" ht="12.75">
      <c r="C81" t="s">
        <v>28</v>
      </c>
      <c r="D81">
        <f>4x4!A32</f>
        <v>26</v>
      </c>
    </row>
    <row r="82" spans="3:4" ht="12.75">
      <c r="C82" t="s">
        <v>29</v>
      </c>
      <c r="D82" s="23">
        <f>SUM(D78:D81)</f>
        <v>54</v>
      </c>
    </row>
    <row r="83" ht="12.75">
      <c r="D83" s="23"/>
    </row>
    <row r="85" ht="12" customHeight="1">
      <c r="C85" t="s">
        <v>30</v>
      </c>
    </row>
    <row r="86" spans="3:4" ht="12.75">
      <c r="C86" t="s">
        <v>14</v>
      </c>
      <c r="D86">
        <f>'2х4 профи'!I12+'4x4 профи'!I22+'2х4 '!I15+4x4!I32</f>
        <v>12</v>
      </c>
    </row>
    <row r="87" spans="3:4" ht="12.75">
      <c r="C87" t="s">
        <v>15</v>
      </c>
      <c r="D87">
        <f>'2х4 профи'!J12+'4x4 профи'!J22+'2х4 '!J15+4x4!J32</f>
        <v>12</v>
      </c>
    </row>
    <row r="88" spans="3:4" ht="12.75">
      <c r="C88" t="s">
        <v>16</v>
      </c>
      <c r="D88">
        <f>'2х4 профи'!K12+'4x4 профи'!K22+'2х4 '!K15+4x4!K32</f>
        <v>20</v>
      </c>
    </row>
    <row r="89" spans="3:4" ht="12.75">
      <c r="C89" t="s">
        <v>17</v>
      </c>
      <c r="D89">
        <f>'2х4 профи'!L12+'4x4 профи'!L22+'2х4 '!L15+4x4!L32</f>
        <v>46</v>
      </c>
    </row>
    <row r="90" spans="3:4" ht="12.75">
      <c r="C90" t="s">
        <v>18</v>
      </c>
      <c r="D90">
        <f>'2х4 профи'!M12+'4x4 профи'!M22+'2х4 '!M15+4x4!M32</f>
        <v>24</v>
      </c>
    </row>
    <row r="92" spans="3:4" ht="12.75">
      <c r="C92" s="27" t="s">
        <v>254</v>
      </c>
      <c r="D92" s="27">
        <f>SUM(D86:D91)</f>
        <v>114</v>
      </c>
    </row>
    <row r="95" ht="12.75">
      <c r="C95" t="s">
        <v>256</v>
      </c>
    </row>
  </sheetData>
  <mergeCells count="1">
    <mergeCell ref="C2:E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2"/>
  <sheetViews>
    <sheetView workbookViewId="0" topLeftCell="A1">
      <selection activeCell="A4" sqref="A4:N12"/>
    </sheetView>
  </sheetViews>
  <sheetFormatPr defaultColWidth="9.140625" defaultRowHeight="12.75"/>
  <cols>
    <col min="1" max="1" width="6.421875" style="0" customWidth="1"/>
    <col min="2" max="2" width="13.28125" style="0" customWidth="1"/>
    <col min="3" max="3" width="13.140625" style="0" customWidth="1"/>
    <col min="4" max="4" width="16.140625" style="0" customWidth="1"/>
    <col min="5" max="5" width="14.28125" style="0" customWidth="1"/>
    <col min="6" max="6" width="12.7109375" style="0" customWidth="1"/>
    <col min="7" max="7" width="22.8515625" style="0" customWidth="1"/>
    <col min="8" max="8" width="19.7109375" style="0" customWidth="1"/>
    <col min="9" max="9" width="2.28125" style="0" customWidth="1"/>
    <col min="10" max="10" width="2.140625" style="0" customWidth="1"/>
    <col min="11" max="11" width="2.28125" style="0" customWidth="1"/>
    <col min="12" max="12" width="3.00390625" style="0" customWidth="1"/>
    <col min="13" max="13" width="3.140625" style="0" customWidth="1"/>
  </cols>
  <sheetData>
    <row r="1" spans="1:8" ht="18" thickBot="1">
      <c r="A1" s="40" t="s">
        <v>119</v>
      </c>
      <c r="B1" s="41"/>
      <c r="C1" s="41"/>
      <c r="D1" s="41"/>
      <c r="E1" s="41"/>
      <c r="F1" s="41"/>
      <c r="G1" s="41"/>
      <c r="H1" s="41"/>
    </row>
    <row r="2" spans="1:14" ht="12.75">
      <c r="A2" s="6"/>
      <c r="B2" s="37" t="s">
        <v>2</v>
      </c>
      <c r="C2" s="38"/>
      <c r="D2" s="39"/>
      <c r="E2" s="37" t="s">
        <v>3</v>
      </c>
      <c r="F2" s="38"/>
      <c r="G2" s="38"/>
      <c r="H2" s="7"/>
      <c r="I2" s="42" t="s">
        <v>19</v>
      </c>
      <c r="J2" s="35"/>
      <c r="K2" s="35"/>
      <c r="L2" s="35"/>
      <c r="M2" s="43"/>
      <c r="N2" t="s">
        <v>270</v>
      </c>
    </row>
    <row r="3" spans="1:13" ht="12.75">
      <c r="A3" s="44" t="s">
        <v>1</v>
      </c>
      <c r="B3" s="45" t="s">
        <v>5</v>
      </c>
      <c r="C3" s="46" t="s">
        <v>6</v>
      </c>
      <c r="D3" s="47" t="s">
        <v>7</v>
      </c>
      <c r="E3" s="45" t="s">
        <v>5</v>
      </c>
      <c r="F3" s="46" t="s">
        <v>6</v>
      </c>
      <c r="G3" s="46" t="s">
        <v>7</v>
      </c>
      <c r="H3" s="48" t="s">
        <v>4</v>
      </c>
      <c r="I3" s="45" t="s">
        <v>14</v>
      </c>
      <c r="J3" s="46" t="s">
        <v>15</v>
      </c>
      <c r="K3" s="46" t="s">
        <v>16</v>
      </c>
      <c r="L3" s="46" t="s">
        <v>17</v>
      </c>
      <c r="M3" s="47" t="s">
        <v>18</v>
      </c>
    </row>
    <row r="4" spans="1:14" ht="15">
      <c r="A4" s="13">
        <v>1</v>
      </c>
      <c r="B4" s="49" t="s">
        <v>64</v>
      </c>
      <c r="C4" s="49" t="s">
        <v>37</v>
      </c>
      <c r="D4" s="49" t="s">
        <v>65</v>
      </c>
      <c r="E4" s="49" t="s">
        <v>67</v>
      </c>
      <c r="F4" s="49" t="s">
        <v>68</v>
      </c>
      <c r="G4" s="49" t="s">
        <v>69</v>
      </c>
      <c r="H4" s="49" t="s">
        <v>70</v>
      </c>
      <c r="I4" s="13"/>
      <c r="J4" s="13"/>
      <c r="K4" s="13"/>
      <c r="L4" s="13">
        <v>1</v>
      </c>
      <c r="M4" s="13">
        <v>1</v>
      </c>
      <c r="N4" s="13">
        <v>1600</v>
      </c>
    </row>
    <row r="5" spans="1:14" ht="15">
      <c r="A5" s="13">
        <v>2</v>
      </c>
      <c r="B5" s="49" t="s">
        <v>94</v>
      </c>
      <c r="C5" s="49" t="s">
        <v>150</v>
      </c>
      <c r="D5" s="49" t="s">
        <v>95</v>
      </c>
      <c r="E5" s="49" t="s">
        <v>96</v>
      </c>
      <c r="F5" s="49" t="s">
        <v>97</v>
      </c>
      <c r="G5" s="49" t="s">
        <v>98</v>
      </c>
      <c r="H5" s="49" t="s">
        <v>151</v>
      </c>
      <c r="I5" s="13"/>
      <c r="J5" s="13"/>
      <c r="K5" s="13"/>
      <c r="L5" s="13"/>
      <c r="M5" s="13">
        <v>2</v>
      </c>
      <c r="N5" s="13">
        <v>1600</v>
      </c>
    </row>
    <row r="6" spans="1:14" ht="15">
      <c r="A6" s="13">
        <v>3</v>
      </c>
      <c r="B6" s="49" t="s">
        <v>189</v>
      </c>
      <c r="C6" s="49" t="s">
        <v>184</v>
      </c>
      <c r="D6" s="49" t="s">
        <v>95</v>
      </c>
      <c r="E6" s="49" t="s">
        <v>191</v>
      </c>
      <c r="F6" s="49" t="s">
        <v>155</v>
      </c>
      <c r="G6" s="49"/>
      <c r="H6" s="49" t="s">
        <v>192</v>
      </c>
      <c r="I6" s="13"/>
      <c r="J6" s="13"/>
      <c r="K6" s="13"/>
      <c r="L6" s="13">
        <v>2</v>
      </c>
      <c r="M6" s="13"/>
      <c r="N6" s="13">
        <v>1600</v>
      </c>
    </row>
    <row r="7" spans="1:14" ht="15">
      <c r="A7" s="13">
        <v>4</v>
      </c>
      <c r="B7" s="49" t="s">
        <v>206</v>
      </c>
      <c r="C7" s="49" t="s">
        <v>132</v>
      </c>
      <c r="D7" s="49" t="s">
        <v>139</v>
      </c>
      <c r="E7" s="49" t="s">
        <v>208</v>
      </c>
      <c r="F7" s="49" t="s">
        <v>137</v>
      </c>
      <c r="G7" s="49" t="s">
        <v>209</v>
      </c>
      <c r="H7" s="49" t="s">
        <v>105</v>
      </c>
      <c r="I7" s="13"/>
      <c r="J7" s="13">
        <v>1</v>
      </c>
      <c r="K7" s="13"/>
      <c r="L7" s="13"/>
      <c r="M7" s="13">
        <v>1</v>
      </c>
      <c r="N7" s="13">
        <v>1600</v>
      </c>
    </row>
    <row r="8" spans="1:14" ht="15">
      <c r="A8" s="13">
        <v>5</v>
      </c>
      <c r="B8" s="49" t="s">
        <v>290</v>
      </c>
      <c r="C8" s="49" t="s">
        <v>43</v>
      </c>
      <c r="D8" s="49" t="s">
        <v>291</v>
      </c>
      <c r="E8" s="49" t="s">
        <v>288</v>
      </c>
      <c r="F8" s="49" t="s">
        <v>289</v>
      </c>
      <c r="G8" s="49" t="s">
        <v>112</v>
      </c>
      <c r="H8" s="49" t="s">
        <v>292</v>
      </c>
      <c r="I8" s="13"/>
      <c r="J8" s="13"/>
      <c r="K8" s="13">
        <v>1</v>
      </c>
      <c r="L8" s="13">
        <v>1</v>
      </c>
      <c r="M8" s="13"/>
      <c r="N8" s="13"/>
    </row>
    <row r="9" spans="1:14" ht="15">
      <c r="A9" s="13"/>
      <c r="B9" s="49"/>
      <c r="C9" s="49"/>
      <c r="D9" s="49"/>
      <c r="E9" s="49"/>
      <c r="F9" s="49"/>
      <c r="G9" s="49"/>
      <c r="H9" s="49"/>
      <c r="I9" s="13"/>
      <c r="J9" s="13"/>
      <c r="K9" s="13"/>
      <c r="L9" s="13"/>
      <c r="M9" s="13"/>
      <c r="N9" s="13"/>
    </row>
    <row r="10" spans="1:14" ht="15">
      <c r="A10" s="13"/>
      <c r="B10" s="49"/>
      <c r="C10" s="49"/>
      <c r="D10" s="49"/>
      <c r="E10" s="49"/>
      <c r="F10" s="49"/>
      <c r="G10" s="49"/>
      <c r="H10" s="49"/>
      <c r="I10" s="13"/>
      <c r="J10" s="13"/>
      <c r="K10" s="13"/>
      <c r="L10" s="13"/>
      <c r="M10" s="13"/>
      <c r="N10" s="13"/>
    </row>
    <row r="11" spans="1:14" ht="12.7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</row>
    <row r="12" spans="1:14" ht="12.75">
      <c r="A12" s="13">
        <v>5</v>
      </c>
      <c r="B12" s="13"/>
      <c r="C12" s="13"/>
      <c r="D12" s="13"/>
      <c r="E12" s="13"/>
      <c r="F12" s="13"/>
      <c r="G12" s="13"/>
      <c r="H12" s="13"/>
      <c r="I12" s="13">
        <f>SUM(I4:I11)</f>
        <v>0</v>
      </c>
      <c r="J12" s="13">
        <f>SUM(J4:J11)</f>
        <v>1</v>
      </c>
      <c r="K12" s="13">
        <f>SUM(K4:K11)</f>
        <v>1</v>
      </c>
      <c r="L12" s="13">
        <f>SUM(L4:L11)</f>
        <v>4</v>
      </c>
      <c r="M12" s="13">
        <f>SUM(M4:M11)</f>
        <v>4</v>
      </c>
      <c r="N12" s="13"/>
    </row>
  </sheetData>
  <mergeCells count="4">
    <mergeCell ref="B2:D2"/>
    <mergeCell ref="E2:G2"/>
    <mergeCell ref="A1:H1"/>
    <mergeCell ref="I2:M2"/>
  </mergeCells>
  <printOptions/>
  <pageMargins left="0.23" right="0.21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5"/>
  <sheetViews>
    <sheetView workbookViewId="0" topLeftCell="A1">
      <selection activeCell="A4" sqref="A4:N14"/>
    </sheetView>
  </sheetViews>
  <sheetFormatPr defaultColWidth="9.140625" defaultRowHeight="12.75"/>
  <cols>
    <col min="1" max="1" width="6.421875" style="0" customWidth="1"/>
    <col min="2" max="2" width="13.28125" style="0" customWidth="1"/>
    <col min="3" max="3" width="13.140625" style="0" customWidth="1"/>
    <col min="4" max="4" width="16.140625" style="0" customWidth="1"/>
    <col min="5" max="5" width="14.28125" style="0" customWidth="1"/>
    <col min="6" max="6" width="12.7109375" style="0" customWidth="1"/>
    <col min="7" max="7" width="22.8515625" style="0" customWidth="1"/>
    <col min="8" max="8" width="19.28125" style="0" customWidth="1"/>
    <col min="9" max="9" width="2.28125" style="0" customWidth="1"/>
    <col min="10" max="10" width="2.140625" style="0" customWidth="1"/>
    <col min="11" max="11" width="2.28125" style="0" customWidth="1"/>
    <col min="12" max="12" width="3.00390625" style="0" customWidth="1"/>
    <col min="13" max="13" width="3.140625" style="0" customWidth="1"/>
    <col min="14" max="14" width="10.7109375" style="0" customWidth="1"/>
  </cols>
  <sheetData>
    <row r="1" spans="1:8" ht="18" thickBot="1">
      <c r="A1" s="40" t="s">
        <v>0</v>
      </c>
      <c r="B1" s="41"/>
      <c r="C1" s="41"/>
      <c r="D1" s="41"/>
      <c r="E1" s="41"/>
      <c r="F1" s="41"/>
      <c r="G1" s="41"/>
      <c r="H1" s="41"/>
    </row>
    <row r="2" spans="1:14" ht="12.75">
      <c r="A2" s="6"/>
      <c r="B2" s="37" t="s">
        <v>2</v>
      </c>
      <c r="C2" s="38"/>
      <c r="D2" s="39"/>
      <c r="E2" s="37" t="s">
        <v>3</v>
      </c>
      <c r="F2" s="38"/>
      <c r="G2" s="38"/>
      <c r="H2" s="7"/>
      <c r="I2" s="42" t="s">
        <v>19</v>
      </c>
      <c r="J2" s="35"/>
      <c r="K2" s="35"/>
      <c r="L2" s="35"/>
      <c r="M2" s="43"/>
      <c r="N2" t="s">
        <v>255</v>
      </c>
    </row>
    <row r="3" spans="1:13" ht="12.75">
      <c r="A3" s="44" t="s">
        <v>1</v>
      </c>
      <c r="B3" s="45" t="s">
        <v>5</v>
      </c>
      <c r="C3" s="46" t="s">
        <v>6</v>
      </c>
      <c r="D3" s="47" t="s">
        <v>7</v>
      </c>
      <c r="E3" s="45" t="s">
        <v>5</v>
      </c>
      <c r="F3" s="46" t="s">
        <v>6</v>
      </c>
      <c r="G3" s="46" t="s">
        <v>7</v>
      </c>
      <c r="H3" s="48" t="s">
        <v>4</v>
      </c>
      <c r="I3" s="45" t="s">
        <v>14</v>
      </c>
      <c r="J3" s="46" t="s">
        <v>15</v>
      </c>
      <c r="K3" s="46" t="s">
        <v>16</v>
      </c>
      <c r="L3" s="46" t="s">
        <v>17</v>
      </c>
      <c r="M3" s="47" t="s">
        <v>18</v>
      </c>
    </row>
    <row r="4" spans="1:14" ht="15">
      <c r="A4" s="13">
        <v>1</v>
      </c>
      <c r="B4" s="49" t="s">
        <v>42</v>
      </c>
      <c r="C4" s="49" t="s">
        <v>43</v>
      </c>
      <c r="D4" s="49" t="s">
        <v>44</v>
      </c>
      <c r="E4" s="49" t="s">
        <v>46</v>
      </c>
      <c r="F4" s="49" t="s">
        <v>47</v>
      </c>
      <c r="G4" s="49" t="s">
        <v>48</v>
      </c>
      <c r="H4" s="49" t="s">
        <v>49</v>
      </c>
      <c r="I4" s="13"/>
      <c r="J4" s="13">
        <v>2</v>
      </c>
      <c r="K4" s="13"/>
      <c r="L4" s="13"/>
      <c r="M4" s="13"/>
      <c r="N4" s="13">
        <v>1600</v>
      </c>
    </row>
    <row r="5" spans="1:14" ht="15">
      <c r="A5" s="13">
        <v>2</v>
      </c>
      <c r="B5" s="49" t="s">
        <v>85</v>
      </c>
      <c r="C5" s="49" t="s">
        <v>79</v>
      </c>
      <c r="D5" s="49" t="s">
        <v>38</v>
      </c>
      <c r="E5" s="49" t="s">
        <v>86</v>
      </c>
      <c r="F5" s="49" t="s">
        <v>87</v>
      </c>
      <c r="G5" s="49" t="s">
        <v>52</v>
      </c>
      <c r="H5" s="49" t="s">
        <v>88</v>
      </c>
      <c r="I5" s="13"/>
      <c r="J5" s="13"/>
      <c r="K5" s="13"/>
      <c r="L5" s="13">
        <v>2</v>
      </c>
      <c r="M5" s="13"/>
      <c r="N5" s="13">
        <v>1600</v>
      </c>
    </row>
    <row r="6" spans="1:14" ht="15">
      <c r="A6" s="13">
        <v>3</v>
      </c>
      <c r="B6" s="49" t="s">
        <v>99</v>
      </c>
      <c r="C6" s="49" t="s">
        <v>100</v>
      </c>
      <c r="D6" s="49" t="s">
        <v>101</v>
      </c>
      <c r="E6" s="49" t="s">
        <v>102</v>
      </c>
      <c r="F6" s="49" t="s">
        <v>103</v>
      </c>
      <c r="G6" s="49" t="s">
        <v>104</v>
      </c>
      <c r="H6" s="49" t="s">
        <v>105</v>
      </c>
      <c r="I6" s="13"/>
      <c r="J6" s="13"/>
      <c r="K6" s="13">
        <v>1</v>
      </c>
      <c r="L6" s="13">
        <v>1</v>
      </c>
      <c r="M6" s="13"/>
      <c r="N6" s="13">
        <v>1600</v>
      </c>
    </row>
    <row r="7" spans="1:14" ht="15">
      <c r="A7" s="13">
        <v>4</v>
      </c>
      <c r="B7" s="49" t="s">
        <v>160</v>
      </c>
      <c r="C7" s="49" t="s">
        <v>43</v>
      </c>
      <c r="D7" s="49" t="s">
        <v>161</v>
      </c>
      <c r="E7" s="49" t="s">
        <v>157</v>
      </c>
      <c r="F7" s="49" t="s">
        <v>158</v>
      </c>
      <c r="G7" s="49" t="s">
        <v>77</v>
      </c>
      <c r="H7" s="49" t="s">
        <v>162</v>
      </c>
      <c r="I7" s="13">
        <v>2</v>
      </c>
      <c r="J7" s="13"/>
      <c r="K7" s="13"/>
      <c r="L7" s="13"/>
      <c r="M7" s="13"/>
      <c r="N7" s="13">
        <v>1600</v>
      </c>
    </row>
    <row r="8" spans="1:14" ht="15">
      <c r="A8" s="13">
        <v>5</v>
      </c>
      <c r="B8" s="49" t="s">
        <v>148</v>
      </c>
      <c r="C8" s="49" t="s">
        <v>47</v>
      </c>
      <c r="D8" s="49" t="s">
        <v>149</v>
      </c>
      <c r="E8" s="49" t="s">
        <v>168</v>
      </c>
      <c r="F8" s="49" t="s">
        <v>97</v>
      </c>
      <c r="G8" s="49" t="s">
        <v>98</v>
      </c>
      <c r="H8" s="49" t="s">
        <v>169</v>
      </c>
      <c r="I8" s="13">
        <v>1</v>
      </c>
      <c r="J8" s="13"/>
      <c r="K8" s="13"/>
      <c r="L8" s="13">
        <v>1</v>
      </c>
      <c r="M8" s="13"/>
      <c r="N8" s="13">
        <v>1600</v>
      </c>
    </row>
    <row r="9" spans="1:14" ht="15">
      <c r="A9" s="13">
        <v>6</v>
      </c>
      <c r="B9" s="49" t="s">
        <v>198</v>
      </c>
      <c r="C9" s="49" t="s">
        <v>43</v>
      </c>
      <c r="D9" s="49" t="s">
        <v>44</v>
      </c>
      <c r="E9" s="49" t="s">
        <v>198</v>
      </c>
      <c r="F9" s="49" t="s">
        <v>43</v>
      </c>
      <c r="G9" s="49" t="s">
        <v>44</v>
      </c>
      <c r="H9" s="49" t="s">
        <v>199</v>
      </c>
      <c r="I9" s="13"/>
      <c r="J9" s="13"/>
      <c r="K9" s="13"/>
      <c r="L9" s="13">
        <v>2</v>
      </c>
      <c r="M9" s="13"/>
      <c r="N9" s="13">
        <v>1600</v>
      </c>
    </row>
    <row r="10" spans="1:14" ht="15">
      <c r="A10" s="13">
        <v>7</v>
      </c>
      <c r="B10" s="49" t="s">
        <v>222</v>
      </c>
      <c r="C10" s="49" t="s">
        <v>43</v>
      </c>
      <c r="D10" s="49" t="s">
        <v>223</v>
      </c>
      <c r="E10" s="49" t="s">
        <v>222</v>
      </c>
      <c r="F10" s="49" t="s">
        <v>224</v>
      </c>
      <c r="G10" s="49" t="s">
        <v>223</v>
      </c>
      <c r="H10" s="49" t="s">
        <v>225</v>
      </c>
      <c r="I10" s="13"/>
      <c r="J10" s="13"/>
      <c r="K10" s="13"/>
      <c r="L10" s="13">
        <v>2</v>
      </c>
      <c r="M10" s="13"/>
      <c r="N10" s="13" t="s">
        <v>266</v>
      </c>
    </row>
    <row r="11" spans="1:14" ht="15">
      <c r="A11" s="13">
        <v>8</v>
      </c>
      <c r="B11" s="49" t="s">
        <v>231</v>
      </c>
      <c r="C11" s="49" t="s">
        <v>58</v>
      </c>
      <c r="D11" s="49" t="s">
        <v>38</v>
      </c>
      <c r="E11" s="49" t="s">
        <v>230</v>
      </c>
      <c r="F11" s="49" t="s">
        <v>62</v>
      </c>
      <c r="G11" s="49" t="s">
        <v>112</v>
      </c>
      <c r="H11" s="49" t="s">
        <v>232</v>
      </c>
      <c r="I11" s="13"/>
      <c r="J11" s="13"/>
      <c r="K11" s="13"/>
      <c r="L11" s="13"/>
      <c r="M11" s="13">
        <v>2</v>
      </c>
      <c r="N11" s="13">
        <v>1600</v>
      </c>
    </row>
    <row r="12" spans="1:14" ht="15">
      <c r="A12" s="13">
        <v>9</v>
      </c>
      <c r="B12" s="49" t="s">
        <v>274</v>
      </c>
      <c r="C12" s="49" t="s">
        <v>43</v>
      </c>
      <c r="D12" s="49" t="s">
        <v>275</v>
      </c>
      <c r="E12" s="49" t="s">
        <v>284</v>
      </c>
      <c r="F12" s="49" t="s">
        <v>285</v>
      </c>
      <c r="G12" s="49" t="s">
        <v>286</v>
      </c>
      <c r="H12" s="49" t="s">
        <v>287</v>
      </c>
      <c r="I12" s="13"/>
      <c r="J12" s="13"/>
      <c r="K12" s="13">
        <v>2</v>
      </c>
      <c r="L12" s="13"/>
      <c r="M12" s="13"/>
      <c r="N12" s="13">
        <v>1600</v>
      </c>
    </row>
    <row r="13" spans="1:14" ht="15">
      <c r="A13" s="13"/>
      <c r="B13" s="49"/>
      <c r="C13" s="49"/>
      <c r="D13" s="49"/>
      <c r="E13" s="49"/>
      <c r="F13" s="49"/>
      <c r="G13" s="49"/>
      <c r="H13" s="49"/>
      <c r="I13" s="13"/>
      <c r="J13" s="13"/>
      <c r="K13" s="13"/>
      <c r="L13" s="13"/>
      <c r="M13" s="13"/>
      <c r="N13" s="13"/>
    </row>
    <row r="14" spans="1:14" ht="12.75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</row>
    <row r="15" spans="1:13" ht="12.75">
      <c r="A15" s="50">
        <v>9</v>
      </c>
      <c r="B15" s="51"/>
      <c r="C15" s="51"/>
      <c r="D15" s="50"/>
      <c r="E15" s="51"/>
      <c r="F15" s="51"/>
      <c r="G15" s="50"/>
      <c r="H15" s="52"/>
      <c r="I15" s="51">
        <f>SUM(I4:I14)</f>
        <v>3</v>
      </c>
      <c r="J15" s="51">
        <f>SUM(J4:J14)</f>
        <v>2</v>
      </c>
      <c r="K15" s="51">
        <f>SUM(K4:K14)</f>
        <v>3</v>
      </c>
      <c r="L15" s="51">
        <f>SUM(L4:L14)</f>
        <v>8</v>
      </c>
      <c r="M15" s="50">
        <f>SUM(M4:M14)</f>
        <v>2</v>
      </c>
    </row>
  </sheetData>
  <mergeCells count="4">
    <mergeCell ref="B2:D2"/>
    <mergeCell ref="E2:G2"/>
    <mergeCell ref="A1:H1"/>
    <mergeCell ref="I2:M2"/>
  </mergeCells>
  <printOptions/>
  <pageMargins left="0.23" right="0.36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2"/>
  <sheetViews>
    <sheetView workbookViewId="0" topLeftCell="A1">
      <selection activeCell="A4" sqref="A4:N21"/>
    </sheetView>
  </sheetViews>
  <sheetFormatPr defaultColWidth="9.140625" defaultRowHeight="12.75"/>
  <cols>
    <col min="1" max="1" width="6.421875" style="0" customWidth="1"/>
    <col min="2" max="2" width="14.8515625" style="0" customWidth="1"/>
    <col min="3" max="3" width="12.7109375" style="0" customWidth="1"/>
    <col min="4" max="4" width="16.140625" style="0" customWidth="1"/>
    <col min="5" max="5" width="15.421875" style="0" customWidth="1"/>
    <col min="6" max="6" width="14.00390625" style="0" customWidth="1"/>
    <col min="7" max="7" width="18.00390625" style="0" customWidth="1"/>
    <col min="8" max="8" width="15.421875" style="0" customWidth="1"/>
    <col min="9" max="10" width="2.7109375" style="0" customWidth="1"/>
    <col min="11" max="13" width="3.140625" style="0" customWidth="1"/>
  </cols>
  <sheetData>
    <row r="1" spans="1:8" ht="18" thickBot="1">
      <c r="A1" s="40" t="s">
        <v>120</v>
      </c>
      <c r="B1" s="41"/>
      <c r="C1" s="41"/>
      <c r="D1" s="41"/>
      <c r="E1" s="41"/>
      <c r="F1" s="41"/>
      <c r="G1" s="41"/>
      <c r="H1" s="41"/>
    </row>
    <row r="2" spans="1:14" ht="12.75">
      <c r="A2" s="6"/>
      <c r="B2" s="37" t="s">
        <v>2</v>
      </c>
      <c r="C2" s="38"/>
      <c r="D2" s="39"/>
      <c r="E2" s="37" t="s">
        <v>3</v>
      </c>
      <c r="F2" s="38"/>
      <c r="G2" s="38"/>
      <c r="H2" s="7"/>
      <c r="I2" s="42" t="s">
        <v>19</v>
      </c>
      <c r="J2" s="35"/>
      <c r="K2" s="35"/>
      <c r="L2" s="35"/>
      <c r="M2" s="43"/>
      <c r="N2" t="s">
        <v>270</v>
      </c>
    </row>
    <row r="3" spans="1:13" ht="12.75">
      <c r="A3" s="44" t="s">
        <v>1</v>
      </c>
      <c r="B3" s="45" t="s">
        <v>5</v>
      </c>
      <c r="C3" s="46" t="s">
        <v>6</v>
      </c>
      <c r="D3" s="47" t="s">
        <v>7</v>
      </c>
      <c r="E3" s="45" t="s">
        <v>5</v>
      </c>
      <c r="F3" s="46" t="s">
        <v>6</v>
      </c>
      <c r="G3" s="46" t="s">
        <v>7</v>
      </c>
      <c r="H3" s="48" t="s">
        <v>4</v>
      </c>
      <c r="I3" s="45" t="s">
        <v>14</v>
      </c>
      <c r="J3" s="46" t="s">
        <v>15</v>
      </c>
      <c r="K3" s="46" t="s">
        <v>16</v>
      </c>
      <c r="L3" s="46" t="s">
        <v>17</v>
      </c>
      <c r="M3" s="47" t="s">
        <v>18</v>
      </c>
    </row>
    <row r="4" spans="1:14" ht="15">
      <c r="A4" s="13">
        <v>1</v>
      </c>
      <c r="B4" s="49" t="s">
        <v>36</v>
      </c>
      <c r="C4" s="49" t="s">
        <v>37</v>
      </c>
      <c r="D4" s="49" t="s">
        <v>38</v>
      </c>
      <c r="E4" s="49"/>
      <c r="F4" s="49"/>
      <c r="G4" s="49"/>
      <c r="H4" s="49" t="s">
        <v>41</v>
      </c>
      <c r="I4" s="13"/>
      <c r="J4" s="13"/>
      <c r="K4" s="13"/>
      <c r="L4" s="13"/>
      <c r="M4" s="13">
        <v>2</v>
      </c>
      <c r="N4" s="13">
        <v>1600</v>
      </c>
    </row>
    <row r="5" spans="1:14" ht="15">
      <c r="A5" s="13">
        <v>2</v>
      </c>
      <c r="B5" s="49" t="s">
        <v>50</v>
      </c>
      <c r="C5" s="49" t="s">
        <v>51</v>
      </c>
      <c r="D5" s="49" t="s">
        <v>52</v>
      </c>
      <c r="E5" s="49" t="s">
        <v>53</v>
      </c>
      <c r="F5" s="49" t="s">
        <v>54</v>
      </c>
      <c r="G5" s="49" t="s">
        <v>55</v>
      </c>
      <c r="H5" s="49" t="s">
        <v>56</v>
      </c>
      <c r="I5" s="13"/>
      <c r="J5" s="13"/>
      <c r="K5" s="13"/>
      <c r="L5" s="13">
        <v>1</v>
      </c>
      <c r="M5" s="13">
        <v>1</v>
      </c>
      <c r="N5" s="13">
        <v>1600</v>
      </c>
    </row>
    <row r="6" spans="1:14" ht="15">
      <c r="A6" s="13">
        <v>3</v>
      </c>
      <c r="B6" s="49" t="s">
        <v>57</v>
      </c>
      <c r="C6" s="49" t="s">
        <v>58</v>
      </c>
      <c r="D6" s="49" t="s">
        <v>59</v>
      </c>
      <c r="E6" s="49" t="s">
        <v>279</v>
      </c>
      <c r="F6" s="49" t="s">
        <v>280</v>
      </c>
      <c r="G6" s="49" t="s">
        <v>281</v>
      </c>
      <c r="H6" s="49" t="s">
        <v>60</v>
      </c>
      <c r="I6" s="13"/>
      <c r="J6" s="13"/>
      <c r="K6" s="13"/>
      <c r="L6" s="13">
        <v>2</v>
      </c>
      <c r="M6" s="13"/>
      <c r="N6" s="13">
        <v>1600</v>
      </c>
    </row>
    <row r="7" spans="1:14" ht="15">
      <c r="A7" s="13">
        <v>4</v>
      </c>
      <c r="B7" s="49" t="s">
        <v>71</v>
      </c>
      <c r="C7" s="49" t="s">
        <v>51</v>
      </c>
      <c r="D7" s="49" t="s">
        <v>72</v>
      </c>
      <c r="E7" s="49" t="s">
        <v>75</v>
      </c>
      <c r="F7" s="49" t="s">
        <v>76</v>
      </c>
      <c r="G7" s="49" t="s">
        <v>77</v>
      </c>
      <c r="H7" s="49" t="s">
        <v>74</v>
      </c>
      <c r="I7" s="13">
        <v>1</v>
      </c>
      <c r="J7" s="13"/>
      <c r="K7" s="13"/>
      <c r="L7" s="13"/>
      <c r="M7" s="13">
        <v>1</v>
      </c>
      <c r="N7" s="13">
        <v>1600</v>
      </c>
    </row>
    <row r="8" spans="1:14" ht="15">
      <c r="A8" s="13">
        <v>5</v>
      </c>
      <c r="B8" s="49" t="s">
        <v>116</v>
      </c>
      <c r="C8" s="49" t="s">
        <v>47</v>
      </c>
      <c r="D8" s="49" t="s">
        <v>44</v>
      </c>
      <c r="E8" s="49"/>
      <c r="F8" s="49"/>
      <c r="G8" s="49"/>
      <c r="H8" s="49" t="s">
        <v>118</v>
      </c>
      <c r="I8" s="13"/>
      <c r="J8" s="13"/>
      <c r="K8" s="13"/>
      <c r="L8" s="13">
        <v>2</v>
      </c>
      <c r="M8" s="13"/>
      <c r="N8" s="13">
        <v>1600</v>
      </c>
    </row>
    <row r="9" spans="1:14" ht="15">
      <c r="A9" s="13">
        <v>6</v>
      </c>
      <c r="B9" s="49" t="s">
        <v>127</v>
      </c>
      <c r="C9" s="49" t="s">
        <v>51</v>
      </c>
      <c r="D9" s="49" t="s">
        <v>44</v>
      </c>
      <c r="E9" s="49" t="s">
        <v>128</v>
      </c>
      <c r="F9" s="49" t="s">
        <v>129</v>
      </c>
      <c r="G9" s="49" t="s">
        <v>52</v>
      </c>
      <c r="H9" s="49" t="s">
        <v>130</v>
      </c>
      <c r="I9" s="53"/>
      <c r="J9" s="53">
        <v>1</v>
      </c>
      <c r="K9" s="53"/>
      <c r="L9" s="53">
        <v>1</v>
      </c>
      <c r="M9" s="53">
        <v>1</v>
      </c>
      <c r="N9" s="13">
        <v>1900</v>
      </c>
    </row>
    <row r="10" spans="1:14" ht="15">
      <c r="A10" s="13">
        <v>7</v>
      </c>
      <c r="B10" s="49" t="s">
        <v>134</v>
      </c>
      <c r="C10" s="49" t="s">
        <v>58</v>
      </c>
      <c r="D10" s="49" t="s">
        <v>72</v>
      </c>
      <c r="E10" s="49" t="s">
        <v>136</v>
      </c>
      <c r="F10" s="49" t="s">
        <v>137</v>
      </c>
      <c r="G10" s="49" t="s">
        <v>115</v>
      </c>
      <c r="H10" s="49" t="s">
        <v>56</v>
      </c>
      <c r="I10" s="13"/>
      <c r="J10" s="13"/>
      <c r="K10" s="13">
        <v>1</v>
      </c>
      <c r="L10" s="13">
        <v>1</v>
      </c>
      <c r="M10" s="13"/>
      <c r="N10" s="13">
        <v>1600</v>
      </c>
    </row>
    <row r="11" spans="1:14" ht="15">
      <c r="A11" s="13">
        <v>8</v>
      </c>
      <c r="B11" s="49" t="s">
        <v>143</v>
      </c>
      <c r="C11" s="49" t="s">
        <v>43</v>
      </c>
      <c r="D11" s="49" t="s">
        <v>93</v>
      </c>
      <c r="E11" s="49" t="s">
        <v>143</v>
      </c>
      <c r="F11" s="49" t="s">
        <v>145</v>
      </c>
      <c r="G11" s="49" t="s">
        <v>146</v>
      </c>
      <c r="H11" s="49" t="s">
        <v>147</v>
      </c>
      <c r="I11" s="13"/>
      <c r="J11" s="13"/>
      <c r="K11" s="13"/>
      <c r="L11" s="13">
        <v>1</v>
      </c>
      <c r="M11" s="13">
        <v>1</v>
      </c>
      <c r="N11" s="13">
        <v>1600</v>
      </c>
    </row>
    <row r="12" spans="1:14" ht="15">
      <c r="A12" s="13">
        <v>9</v>
      </c>
      <c r="B12" s="49" t="s">
        <v>180</v>
      </c>
      <c r="C12" s="49" t="s">
        <v>181</v>
      </c>
      <c r="D12" s="49" t="s">
        <v>182</v>
      </c>
      <c r="E12" s="49" t="s">
        <v>175</v>
      </c>
      <c r="F12" s="49" t="s">
        <v>176</v>
      </c>
      <c r="G12" s="49" t="s">
        <v>177</v>
      </c>
      <c r="H12" s="49"/>
      <c r="I12" s="13"/>
      <c r="J12" s="13"/>
      <c r="K12" s="13"/>
      <c r="L12" s="13">
        <v>2</v>
      </c>
      <c r="M12" s="13"/>
      <c r="N12" s="13" t="s">
        <v>179</v>
      </c>
    </row>
    <row r="13" spans="1:14" ht="15">
      <c r="A13" s="13">
        <v>10</v>
      </c>
      <c r="B13" s="49" t="s">
        <v>183</v>
      </c>
      <c r="C13" s="49" t="s">
        <v>184</v>
      </c>
      <c r="D13" s="49" t="s">
        <v>48</v>
      </c>
      <c r="E13" s="49" t="s">
        <v>185</v>
      </c>
      <c r="F13" s="49" t="s">
        <v>186</v>
      </c>
      <c r="G13" s="49" t="s">
        <v>187</v>
      </c>
      <c r="H13" s="49" t="s">
        <v>188</v>
      </c>
      <c r="I13" s="53">
        <v>3</v>
      </c>
      <c r="J13" s="53"/>
      <c r="K13" s="53">
        <v>2</v>
      </c>
      <c r="L13" s="53"/>
      <c r="M13" s="53"/>
      <c r="N13" s="13">
        <f>1600+300*3</f>
        <v>2500</v>
      </c>
    </row>
    <row r="14" spans="1:14" ht="15">
      <c r="A14" s="13">
        <v>11</v>
      </c>
      <c r="B14" s="49" t="s">
        <v>200</v>
      </c>
      <c r="C14" s="49" t="s">
        <v>201</v>
      </c>
      <c r="D14" s="49" t="s">
        <v>72</v>
      </c>
      <c r="E14" s="49" t="s">
        <v>202</v>
      </c>
      <c r="F14" s="49" t="s">
        <v>203</v>
      </c>
      <c r="G14" s="49" t="s">
        <v>98</v>
      </c>
      <c r="H14" s="49" t="s">
        <v>60</v>
      </c>
      <c r="I14" s="13"/>
      <c r="J14" s="13"/>
      <c r="K14" s="13"/>
      <c r="L14" s="13">
        <v>2</v>
      </c>
      <c r="M14" s="13"/>
      <c r="N14" s="13">
        <v>1600</v>
      </c>
    </row>
    <row r="15" spans="1:14" ht="15">
      <c r="A15" s="13">
        <v>12</v>
      </c>
      <c r="B15" s="54" t="s">
        <v>214</v>
      </c>
      <c r="C15" s="49" t="s">
        <v>215</v>
      </c>
      <c r="D15" s="49" t="s">
        <v>216</v>
      </c>
      <c r="E15" s="49" t="s">
        <v>218</v>
      </c>
      <c r="F15" s="49" t="s">
        <v>219</v>
      </c>
      <c r="G15" s="49" t="s">
        <v>55</v>
      </c>
      <c r="H15" s="49" t="s">
        <v>220</v>
      </c>
      <c r="I15" s="13"/>
      <c r="J15" s="13">
        <v>1</v>
      </c>
      <c r="K15" s="13">
        <v>1</v>
      </c>
      <c r="L15" s="13"/>
      <c r="M15" s="13"/>
      <c r="N15" s="13">
        <v>1600</v>
      </c>
    </row>
    <row r="16" spans="1:14" ht="15">
      <c r="A16" s="13">
        <v>13</v>
      </c>
      <c r="B16" s="49" t="s">
        <v>242</v>
      </c>
      <c r="C16" s="49" t="s">
        <v>58</v>
      </c>
      <c r="D16" s="49" t="s">
        <v>156</v>
      </c>
      <c r="E16" s="49" t="s">
        <v>240</v>
      </c>
      <c r="F16" s="49" t="s">
        <v>150</v>
      </c>
      <c r="G16" s="49" t="s">
        <v>241</v>
      </c>
      <c r="H16" s="49" t="s">
        <v>243</v>
      </c>
      <c r="I16" s="13">
        <v>1</v>
      </c>
      <c r="J16" s="13">
        <v>1</v>
      </c>
      <c r="K16" s="13"/>
      <c r="L16" s="13"/>
      <c r="M16" s="13"/>
      <c r="N16" s="13" t="s">
        <v>179</v>
      </c>
    </row>
    <row r="17" spans="1:14" ht="15">
      <c r="A17" s="13">
        <v>14</v>
      </c>
      <c r="B17" s="49" t="s">
        <v>244</v>
      </c>
      <c r="C17" s="49" t="s">
        <v>58</v>
      </c>
      <c r="D17" s="49" t="s">
        <v>59</v>
      </c>
      <c r="E17" s="49" t="s">
        <v>245</v>
      </c>
      <c r="F17" s="49" t="s">
        <v>97</v>
      </c>
      <c r="G17" s="49"/>
      <c r="H17" s="49" t="s">
        <v>246</v>
      </c>
      <c r="I17" s="53"/>
      <c r="J17" s="53"/>
      <c r="K17" s="53">
        <v>2</v>
      </c>
      <c r="L17" s="53">
        <v>1</v>
      </c>
      <c r="M17" s="53"/>
      <c r="N17" s="13">
        <f>1600+300</f>
        <v>1900</v>
      </c>
    </row>
    <row r="18" spans="1:14" ht="15">
      <c r="A18" s="13"/>
      <c r="B18" s="49"/>
      <c r="C18" s="49"/>
      <c r="D18" s="49"/>
      <c r="E18" s="49"/>
      <c r="F18" s="49"/>
      <c r="G18" s="49"/>
      <c r="H18" s="49"/>
      <c r="I18" s="13"/>
      <c r="J18" s="13"/>
      <c r="K18" s="13"/>
      <c r="L18" s="13"/>
      <c r="M18" s="13"/>
      <c r="N18" s="13"/>
    </row>
    <row r="19" spans="1:14" ht="15">
      <c r="A19" s="13"/>
      <c r="B19" s="49"/>
      <c r="C19" s="49"/>
      <c r="D19" s="49"/>
      <c r="E19" s="49"/>
      <c r="F19" s="49"/>
      <c r="G19" s="49"/>
      <c r="H19" s="49"/>
      <c r="I19" s="13"/>
      <c r="J19" s="13"/>
      <c r="K19" s="13"/>
      <c r="L19" s="13"/>
      <c r="M19" s="13"/>
      <c r="N19" s="13"/>
    </row>
    <row r="20" spans="1:14" ht="15">
      <c r="A20" s="13"/>
      <c r="B20" s="49"/>
      <c r="C20" s="49"/>
      <c r="D20" s="49"/>
      <c r="E20" s="49"/>
      <c r="F20" s="49"/>
      <c r="G20" s="49"/>
      <c r="H20" s="49"/>
      <c r="I20" s="13"/>
      <c r="J20" s="13"/>
      <c r="K20" s="13"/>
      <c r="L20" s="13"/>
      <c r="M20" s="13"/>
      <c r="N20" s="13"/>
    </row>
    <row r="21" spans="1:14" ht="12.75">
      <c r="A21" s="13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</row>
    <row r="22" spans="1:13" ht="12.75">
      <c r="A22" s="50">
        <v>14</v>
      </c>
      <c r="B22" s="51"/>
      <c r="C22" s="51"/>
      <c r="D22" s="50"/>
      <c r="E22" s="51"/>
      <c r="F22" s="51"/>
      <c r="G22" s="50"/>
      <c r="H22" s="52"/>
      <c r="I22" s="51">
        <f>SUM(I4:I21)</f>
        <v>5</v>
      </c>
      <c r="J22" s="51">
        <f>SUM(J4:J21)</f>
        <v>3</v>
      </c>
      <c r="K22" s="51">
        <f>SUM(K4:K21)</f>
        <v>6</v>
      </c>
      <c r="L22" s="51">
        <f>SUM(L4:L21)</f>
        <v>13</v>
      </c>
      <c r="M22" s="50">
        <f>SUM(M4:M21)</f>
        <v>6</v>
      </c>
    </row>
  </sheetData>
  <mergeCells count="4">
    <mergeCell ref="B2:D2"/>
    <mergeCell ref="E2:G2"/>
    <mergeCell ref="A1:H1"/>
    <mergeCell ref="I2:M2"/>
  </mergeCells>
  <printOptions/>
  <pageMargins left="0.23" right="0.75" top="0.17" bottom="0.46" header="0.17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32"/>
  <sheetViews>
    <sheetView tabSelected="1" workbookViewId="0" topLeftCell="A3">
      <selection activeCell="C7" sqref="C7"/>
    </sheetView>
  </sheetViews>
  <sheetFormatPr defaultColWidth="9.140625" defaultRowHeight="12.75"/>
  <cols>
    <col min="1" max="1" width="6.421875" style="0" customWidth="1"/>
    <col min="2" max="2" width="14.8515625" style="0" customWidth="1"/>
    <col min="3" max="3" width="12.7109375" style="0" customWidth="1"/>
    <col min="4" max="4" width="16.140625" style="0" customWidth="1"/>
    <col min="5" max="5" width="15.421875" style="0" customWidth="1"/>
    <col min="6" max="6" width="14.00390625" style="0" customWidth="1"/>
    <col min="7" max="7" width="18.00390625" style="0" customWidth="1"/>
    <col min="8" max="8" width="21.28125" style="0" customWidth="1"/>
    <col min="9" max="10" width="2.7109375" style="0" customWidth="1"/>
    <col min="11" max="13" width="3.140625" style="0" customWidth="1"/>
  </cols>
  <sheetData>
    <row r="1" spans="1:8" ht="18" thickBot="1">
      <c r="A1" s="40" t="s">
        <v>31</v>
      </c>
      <c r="B1" s="41"/>
      <c r="C1" s="41"/>
      <c r="D1" s="41"/>
      <c r="E1" s="41"/>
      <c r="F1" s="41"/>
      <c r="G1" s="41"/>
      <c r="H1" s="41"/>
    </row>
    <row r="2" spans="1:13" ht="12.75">
      <c r="A2" s="6"/>
      <c r="B2" s="37" t="s">
        <v>2</v>
      </c>
      <c r="C2" s="38"/>
      <c r="D2" s="39"/>
      <c r="E2" s="37" t="s">
        <v>3</v>
      </c>
      <c r="F2" s="38"/>
      <c r="G2" s="38"/>
      <c r="H2" s="7"/>
      <c r="I2" s="42" t="s">
        <v>19</v>
      </c>
      <c r="J2" s="35"/>
      <c r="K2" s="35"/>
      <c r="L2" s="35"/>
      <c r="M2" s="43"/>
    </row>
    <row r="3" spans="1:14" ht="12.75">
      <c r="A3" s="44" t="s">
        <v>1</v>
      </c>
      <c r="B3" s="45" t="s">
        <v>5</v>
      </c>
      <c r="C3" s="46" t="s">
        <v>6</v>
      </c>
      <c r="D3" s="47" t="s">
        <v>7</v>
      </c>
      <c r="E3" s="45" t="s">
        <v>5</v>
      </c>
      <c r="F3" s="46" t="s">
        <v>6</v>
      </c>
      <c r="G3" s="46" t="s">
        <v>7</v>
      </c>
      <c r="H3" s="48" t="s">
        <v>4</v>
      </c>
      <c r="I3" s="45" t="s">
        <v>14</v>
      </c>
      <c r="J3" s="46" t="s">
        <v>15</v>
      </c>
      <c r="K3" s="46" t="s">
        <v>16</v>
      </c>
      <c r="L3" s="46" t="s">
        <v>17</v>
      </c>
      <c r="M3" s="47" t="s">
        <v>18</v>
      </c>
      <c r="N3" s="34" t="s">
        <v>270</v>
      </c>
    </row>
    <row r="4" spans="1:14" ht="15">
      <c r="A4" s="13">
        <v>1</v>
      </c>
      <c r="B4" s="49" t="s">
        <v>61</v>
      </c>
      <c r="C4" s="49" t="s">
        <v>62</v>
      </c>
      <c r="D4" s="49" t="s">
        <v>44</v>
      </c>
      <c r="E4" s="49"/>
      <c r="F4" s="49"/>
      <c r="G4" s="49"/>
      <c r="H4" s="49" t="s">
        <v>63</v>
      </c>
      <c r="I4" s="13"/>
      <c r="J4" s="13">
        <v>1</v>
      </c>
      <c r="K4" s="13"/>
      <c r="L4" s="13">
        <v>1</v>
      </c>
      <c r="M4" s="13"/>
      <c r="N4" s="13">
        <v>1600</v>
      </c>
    </row>
    <row r="5" spans="1:14" ht="15">
      <c r="A5" s="13">
        <v>2</v>
      </c>
      <c r="B5" s="49" t="s">
        <v>78</v>
      </c>
      <c r="C5" s="49" t="s">
        <v>79</v>
      </c>
      <c r="D5" s="49" t="s">
        <v>38</v>
      </c>
      <c r="E5" s="49" t="s">
        <v>81</v>
      </c>
      <c r="F5" s="49" t="s">
        <v>82</v>
      </c>
      <c r="G5" s="49" t="s">
        <v>83</v>
      </c>
      <c r="H5" s="49" t="s">
        <v>84</v>
      </c>
      <c r="I5" s="13"/>
      <c r="J5" s="13"/>
      <c r="K5" s="13"/>
      <c r="L5" s="13">
        <v>1</v>
      </c>
      <c r="M5" s="13">
        <v>1</v>
      </c>
      <c r="N5" s="13">
        <v>1600</v>
      </c>
    </row>
    <row r="6" spans="1:14" ht="15">
      <c r="A6" s="13">
        <v>3</v>
      </c>
      <c r="B6" s="49" t="s">
        <v>106</v>
      </c>
      <c r="C6" s="49" t="s">
        <v>87</v>
      </c>
      <c r="D6" s="49" t="s">
        <v>44</v>
      </c>
      <c r="E6" s="49" t="s">
        <v>107</v>
      </c>
      <c r="F6" s="49" t="s">
        <v>108</v>
      </c>
      <c r="G6" s="49" t="s">
        <v>109</v>
      </c>
      <c r="H6" s="49" t="s">
        <v>110</v>
      </c>
      <c r="I6" s="13">
        <v>1</v>
      </c>
      <c r="J6" s="13"/>
      <c r="K6" s="13"/>
      <c r="L6" s="13"/>
      <c r="M6" s="13">
        <v>1</v>
      </c>
      <c r="N6" s="13">
        <v>1600</v>
      </c>
    </row>
    <row r="7" spans="1:14" ht="15">
      <c r="A7" s="13">
        <v>4</v>
      </c>
      <c r="B7" s="49" t="s">
        <v>113</v>
      </c>
      <c r="C7" s="49" t="s">
        <v>114</v>
      </c>
      <c r="D7" s="49" t="s">
        <v>115</v>
      </c>
      <c r="E7" s="49" t="s">
        <v>111</v>
      </c>
      <c r="F7" s="49" t="s">
        <v>43</v>
      </c>
      <c r="G7" s="49" t="s">
        <v>112</v>
      </c>
      <c r="H7" s="49" t="s">
        <v>126</v>
      </c>
      <c r="I7" s="13"/>
      <c r="J7" s="13">
        <v>1</v>
      </c>
      <c r="K7" s="13"/>
      <c r="L7" s="13"/>
      <c r="M7" s="13">
        <v>1</v>
      </c>
      <c r="N7" s="13">
        <v>1600</v>
      </c>
    </row>
    <row r="8" spans="1:14" ht="15">
      <c r="A8" s="13">
        <v>5</v>
      </c>
      <c r="B8" s="49" t="s">
        <v>121</v>
      </c>
      <c r="C8" s="49" t="s">
        <v>89</v>
      </c>
      <c r="D8" s="49" t="s">
        <v>104</v>
      </c>
      <c r="E8" s="49" t="s">
        <v>122</v>
      </c>
      <c r="F8" s="49" t="s">
        <v>123</v>
      </c>
      <c r="G8" s="49" t="s">
        <v>124</v>
      </c>
      <c r="H8" s="49" t="s">
        <v>125</v>
      </c>
      <c r="I8" s="13"/>
      <c r="J8" s="13"/>
      <c r="K8" s="13"/>
      <c r="L8" s="13"/>
      <c r="M8" s="13">
        <v>2</v>
      </c>
      <c r="N8" s="13">
        <v>1600</v>
      </c>
    </row>
    <row r="9" spans="1:14" ht="15">
      <c r="A9" s="13">
        <v>6</v>
      </c>
      <c r="B9" s="49" t="s">
        <v>131</v>
      </c>
      <c r="C9" s="49" t="s">
        <v>132</v>
      </c>
      <c r="D9" s="49" t="s">
        <v>93</v>
      </c>
      <c r="E9" s="49" t="s">
        <v>131</v>
      </c>
      <c r="F9" s="49" t="s">
        <v>133</v>
      </c>
      <c r="G9" s="49" t="s">
        <v>77</v>
      </c>
      <c r="H9" s="49" t="s">
        <v>282</v>
      </c>
      <c r="I9" s="53">
        <v>1</v>
      </c>
      <c r="J9" s="53"/>
      <c r="K9" s="53"/>
      <c r="L9" s="53">
        <v>1</v>
      </c>
      <c r="M9" s="53">
        <v>2</v>
      </c>
      <c r="N9" s="13">
        <f>1600+2*300</f>
        <v>2200</v>
      </c>
    </row>
    <row r="10" spans="1:14" ht="15">
      <c r="A10" s="13">
        <v>7</v>
      </c>
      <c r="B10" s="49" t="s">
        <v>140</v>
      </c>
      <c r="C10" s="49" t="s">
        <v>141</v>
      </c>
      <c r="D10" s="49" t="s">
        <v>142</v>
      </c>
      <c r="E10" s="49"/>
      <c r="F10" s="49"/>
      <c r="G10" s="49"/>
      <c r="H10" s="49"/>
      <c r="I10" s="13"/>
      <c r="J10" s="13"/>
      <c r="K10" s="13"/>
      <c r="L10" s="13">
        <v>2</v>
      </c>
      <c r="M10" s="13"/>
      <c r="N10" s="13">
        <v>1600</v>
      </c>
    </row>
    <row r="11" spans="1:14" ht="15">
      <c r="A11" s="13">
        <v>8</v>
      </c>
      <c r="B11" s="49" t="s">
        <v>121</v>
      </c>
      <c r="C11" s="49" t="s">
        <v>47</v>
      </c>
      <c r="D11" s="49" t="s">
        <v>156</v>
      </c>
      <c r="E11" s="49"/>
      <c r="F11" s="49"/>
      <c r="G11" s="49"/>
      <c r="H11" s="49"/>
      <c r="I11" s="53"/>
      <c r="J11" s="53"/>
      <c r="K11" s="53"/>
      <c r="L11" s="53"/>
      <c r="M11" s="53"/>
      <c r="N11" s="13">
        <v>1000</v>
      </c>
    </row>
    <row r="12" spans="1:14" ht="15">
      <c r="A12" s="13">
        <v>9</v>
      </c>
      <c r="B12" s="49" t="s">
        <v>163</v>
      </c>
      <c r="C12" s="49" t="s">
        <v>82</v>
      </c>
      <c r="D12" s="49" t="s">
        <v>164</v>
      </c>
      <c r="E12" s="49" t="s">
        <v>166</v>
      </c>
      <c r="F12" s="49" t="s">
        <v>114</v>
      </c>
      <c r="G12" s="49" t="s">
        <v>167</v>
      </c>
      <c r="H12" s="49" t="s">
        <v>130</v>
      </c>
      <c r="I12" s="13"/>
      <c r="J12" s="13"/>
      <c r="K12" s="13">
        <v>1</v>
      </c>
      <c r="L12" s="13">
        <v>1</v>
      </c>
      <c r="M12" s="13"/>
      <c r="N12" s="13">
        <v>1600</v>
      </c>
    </row>
    <row r="13" spans="1:14" ht="15">
      <c r="A13" s="13">
        <v>10</v>
      </c>
      <c r="B13" s="49" t="s">
        <v>170</v>
      </c>
      <c r="C13" s="49" t="s">
        <v>153</v>
      </c>
      <c r="D13" s="49" t="s">
        <v>44</v>
      </c>
      <c r="E13" s="49" t="s">
        <v>171</v>
      </c>
      <c r="F13" s="49" t="s">
        <v>172</v>
      </c>
      <c r="G13" s="49" t="s">
        <v>173</v>
      </c>
      <c r="H13" s="49" t="s">
        <v>174</v>
      </c>
      <c r="I13" s="13"/>
      <c r="J13" s="13">
        <v>1</v>
      </c>
      <c r="K13" s="13"/>
      <c r="L13" s="13"/>
      <c r="M13" s="13">
        <v>1</v>
      </c>
      <c r="N13" s="13">
        <v>1600</v>
      </c>
    </row>
    <row r="14" spans="1:14" ht="15">
      <c r="A14" s="13">
        <v>11</v>
      </c>
      <c r="B14" s="49" t="s">
        <v>193</v>
      </c>
      <c r="C14" s="49" t="s">
        <v>47</v>
      </c>
      <c r="D14" s="49" t="s">
        <v>152</v>
      </c>
      <c r="E14" s="49" t="s">
        <v>195</v>
      </c>
      <c r="F14" s="49" t="s">
        <v>123</v>
      </c>
      <c r="G14" s="49" t="s">
        <v>196</v>
      </c>
      <c r="H14" s="49" t="s">
        <v>197</v>
      </c>
      <c r="I14" s="13"/>
      <c r="J14" s="13"/>
      <c r="K14" s="13"/>
      <c r="L14" s="13">
        <v>2</v>
      </c>
      <c r="M14" s="13"/>
      <c r="N14" s="13">
        <v>1600</v>
      </c>
    </row>
    <row r="15" spans="1:14" ht="15">
      <c r="A15" s="13">
        <v>12</v>
      </c>
      <c r="B15" s="49" t="s">
        <v>204</v>
      </c>
      <c r="C15" s="49" t="s">
        <v>132</v>
      </c>
      <c r="D15" s="49" t="s">
        <v>44</v>
      </c>
      <c r="E15" s="49" t="s">
        <v>205</v>
      </c>
      <c r="F15" s="49" t="s">
        <v>137</v>
      </c>
      <c r="G15" s="49" t="s">
        <v>69</v>
      </c>
      <c r="H15" s="49" t="s">
        <v>130</v>
      </c>
      <c r="I15" s="13">
        <v>1</v>
      </c>
      <c r="J15" s="13"/>
      <c r="K15" s="13"/>
      <c r="L15" s="13"/>
      <c r="M15" s="13">
        <v>1</v>
      </c>
      <c r="N15" s="13">
        <v>1600</v>
      </c>
    </row>
    <row r="16" spans="1:14" ht="15">
      <c r="A16" s="13">
        <v>13</v>
      </c>
      <c r="B16" s="49" t="s">
        <v>211</v>
      </c>
      <c r="C16" s="49" t="s">
        <v>82</v>
      </c>
      <c r="D16" s="49" t="s">
        <v>95</v>
      </c>
      <c r="E16" s="49" t="s">
        <v>211</v>
      </c>
      <c r="F16" s="49" t="s">
        <v>212</v>
      </c>
      <c r="G16" s="49" t="s">
        <v>146</v>
      </c>
      <c r="H16" s="49" t="s">
        <v>213</v>
      </c>
      <c r="I16" s="13"/>
      <c r="J16" s="13">
        <v>1</v>
      </c>
      <c r="K16" s="13">
        <v>1</v>
      </c>
      <c r="L16" s="13"/>
      <c r="M16" s="13"/>
      <c r="N16" s="13">
        <v>1600</v>
      </c>
    </row>
    <row r="17" spans="1:14" ht="15">
      <c r="A17" s="13">
        <v>14</v>
      </c>
      <c r="B17" s="49" t="s">
        <v>226</v>
      </c>
      <c r="C17" s="49" t="s">
        <v>51</v>
      </c>
      <c r="D17" s="49" t="s">
        <v>59</v>
      </c>
      <c r="E17" s="49" t="s">
        <v>227</v>
      </c>
      <c r="F17" s="49" t="s">
        <v>51</v>
      </c>
      <c r="G17" s="49" t="s">
        <v>228</v>
      </c>
      <c r="H17" s="49" t="s">
        <v>229</v>
      </c>
      <c r="I17" s="13"/>
      <c r="J17" s="13"/>
      <c r="K17" s="13"/>
      <c r="L17" s="13">
        <v>2</v>
      </c>
      <c r="M17" s="13"/>
      <c r="N17" s="13">
        <v>1600</v>
      </c>
    </row>
    <row r="18" spans="1:14" ht="15">
      <c r="A18" s="13">
        <v>15</v>
      </c>
      <c r="B18" s="49" t="s">
        <v>234</v>
      </c>
      <c r="C18" s="49" t="s">
        <v>79</v>
      </c>
      <c r="D18" s="49" t="s">
        <v>235</v>
      </c>
      <c r="E18" s="54" t="s">
        <v>221</v>
      </c>
      <c r="F18" s="49" t="s">
        <v>212</v>
      </c>
      <c r="G18" s="49" t="s">
        <v>233</v>
      </c>
      <c r="H18" s="49"/>
      <c r="I18" s="13"/>
      <c r="J18" s="13">
        <v>1</v>
      </c>
      <c r="K18" s="13"/>
      <c r="L18" s="13">
        <v>1</v>
      </c>
      <c r="M18" s="13"/>
      <c r="N18" s="13">
        <v>1600</v>
      </c>
    </row>
    <row r="19" spans="1:14" ht="15">
      <c r="A19" s="13">
        <v>16</v>
      </c>
      <c r="B19" s="49" t="s">
        <v>236</v>
      </c>
      <c r="C19" s="49" t="s">
        <v>58</v>
      </c>
      <c r="D19" s="49" t="s">
        <v>104</v>
      </c>
      <c r="E19" s="49" t="s">
        <v>237</v>
      </c>
      <c r="F19" s="49" t="s">
        <v>100</v>
      </c>
      <c r="G19" s="49" t="s">
        <v>112</v>
      </c>
      <c r="H19" s="49" t="s">
        <v>238</v>
      </c>
      <c r="I19" s="13"/>
      <c r="J19" s="13"/>
      <c r="K19" s="13"/>
      <c r="L19" s="13">
        <v>2</v>
      </c>
      <c r="M19" s="13"/>
      <c r="N19" s="13">
        <v>1600</v>
      </c>
    </row>
    <row r="20" spans="1:14" ht="15">
      <c r="A20" s="13">
        <v>17</v>
      </c>
      <c r="B20" s="49" t="s">
        <v>239</v>
      </c>
      <c r="C20" s="49" t="s">
        <v>58</v>
      </c>
      <c r="D20" s="49" t="s">
        <v>152</v>
      </c>
      <c r="E20" s="49" t="s">
        <v>250</v>
      </c>
      <c r="F20" s="49" t="s">
        <v>251</v>
      </c>
      <c r="G20" s="49" t="s">
        <v>223</v>
      </c>
      <c r="H20" s="55" t="s">
        <v>253</v>
      </c>
      <c r="I20" s="13"/>
      <c r="J20" s="13"/>
      <c r="K20" s="13">
        <v>2</v>
      </c>
      <c r="L20" s="13"/>
      <c r="M20" s="13"/>
      <c r="N20" s="13">
        <v>1600</v>
      </c>
    </row>
    <row r="21" spans="1:14" ht="15">
      <c r="A21" s="13">
        <v>18</v>
      </c>
      <c r="B21" s="49" t="s">
        <v>247</v>
      </c>
      <c r="C21" s="49" t="s">
        <v>184</v>
      </c>
      <c r="D21" s="49" t="s">
        <v>44</v>
      </c>
      <c r="E21" s="49" t="s">
        <v>248</v>
      </c>
      <c r="F21" s="49" t="s">
        <v>51</v>
      </c>
      <c r="G21" s="49" t="s">
        <v>44</v>
      </c>
      <c r="H21" s="49" t="s">
        <v>249</v>
      </c>
      <c r="I21" s="13"/>
      <c r="J21" s="13"/>
      <c r="K21" s="13"/>
      <c r="L21" s="13"/>
      <c r="M21" s="13">
        <v>2</v>
      </c>
      <c r="N21" s="13">
        <v>1600</v>
      </c>
    </row>
    <row r="22" spans="1:14" s="32" customFormat="1" ht="15">
      <c r="A22" s="56">
        <v>19</v>
      </c>
      <c r="B22" s="57" t="s">
        <v>261</v>
      </c>
      <c r="C22" s="57" t="s">
        <v>262</v>
      </c>
      <c r="D22" s="57" t="s">
        <v>164</v>
      </c>
      <c r="E22" s="49" t="s">
        <v>263</v>
      </c>
      <c r="F22" s="49" t="s">
        <v>252</v>
      </c>
      <c r="G22" s="49" t="s">
        <v>112</v>
      </c>
      <c r="H22" s="49" t="s">
        <v>264</v>
      </c>
      <c r="I22" s="53"/>
      <c r="J22" s="53"/>
      <c r="K22" s="53">
        <v>2</v>
      </c>
      <c r="L22" s="53">
        <v>1</v>
      </c>
      <c r="M22" s="53"/>
      <c r="N22" s="56">
        <f>1600+300</f>
        <v>1900</v>
      </c>
    </row>
    <row r="23" spans="1:14" ht="15">
      <c r="A23" s="13">
        <v>20</v>
      </c>
      <c r="B23" s="49" t="s">
        <v>257</v>
      </c>
      <c r="C23" s="49" t="s">
        <v>43</v>
      </c>
      <c r="D23" s="49" t="s">
        <v>44</v>
      </c>
      <c r="E23" s="49" t="s">
        <v>258</v>
      </c>
      <c r="F23" s="49" t="s">
        <v>43</v>
      </c>
      <c r="G23" s="49" t="s">
        <v>104</v>
      </c>
      <c r="H23" s="49" t="s">
        <v>259</v>
      </c>
      <c r="I23" s="13">
        <v>1</v>
      </c>
      <c r="J23" s="13"/>
      <c r="K23" s="13">
        <v>1</v>
      </c>
      <c r="L23" s="13"/>
      <c r="M23" s="13"/>
      <c r="N23" s="13">
        <v>1600</v>
      </c>
    </row>
    <row r="24" spans="1:14" ht="15">
      <c r="A24" s="13">
        <v>21</v>
      </c>
      <c r="B24" s="49" t="s">
        <v>260</v>
      </c>
      <c r="C24" s="49" t="s">
        <v>43</v>
      </c>
      <c r="D24" s="49" t="s">
        <v>104</v>
      </c>
      <c r="E24" s="49" t="s">
        <v>268</v>
      </c>
      <c r="F24" s="49" t="s">
        <v>155</v>
      </c>
      <c r="G24" s="49" t="s">
        <v>69</v>
      </c>
      <c r="H24" s="49" t="s">
        <v>269</v>
      </c>
      <c r="I24" s="13"/>
      <c r="J24" s="13"/>
      <c r="K24" s="13"/>
      <c r="L24" s="13">
        <v>2</v>
      </c>
      <c r="M24" s="13"/>
      <c r="N24" s="13">
        <v>1600</v>
      </c>
    </row>
    <row r="25" spans="1:14" ht="15">
      <c r="A25" s="13">
        <v>22</v>
      </c>
      <c r="B25" s="49" t="s">
        <v>271</v>
      </c>
      <c r="C25" s="49" t="s">
        <v>215</v>
      </c>
      <c r="D25" s="49" t="s">
        <v>59</v>
      </c>
      <c r="E25" s="49" t="s">
        <v>272</v>
      </c>
      <c r="F25" s="49" t="s">
        <v>186</v>
      </c>
      <c r="G25" s="49" t="s">
        <v>98</v>
      </c>
      <c r="H25" s="49" t="s">
        <v>273</v>
      </c>
      <c r="I25" s="13"/>
      <c r="J25" s="13">
        <v>1</v>
      </c>
      <c r="K25" s="13"/>
      <c r="L25" s="13">
        <v>1</v>
      </c>
      <c r="M25" s="13"/>
      <c r="N25" s="13">
        <v>1600</v>
      </c>
    </row>
    <row r="26" spans="1:14" ht="15">
      <c r="A26" s="13">
        <v>23</v>
      </c>
      <c r="B26" s="49" t="s">
        <v>154</v>
      </c>
      <c r="C26" s="49" t="s">
        <v>155</v>
      </c>
      <c r="D26" s="49"/>
      <c r="E26" s="49" t="s">
        <v>277</v>
      </c>
      <c r="F26" s="49" t="s">
        <v>155</v>
      </c>
      <c r="G26" s="49"/>
      <c r="H26" s="49" t="s">
        <v>278</v>
      </c>
      <c r="I26" s="13"/>
      <c r="J26" s="13"/>
      <c r="K26" s="13">
        <v>2</v>
      </c>
      <c r="L26" s="13"/>
      <c r="M26" s="13"/>
      <c r="N26" s="13">
        <v>1600</v>
      </c>
    </row>
    <row r="27" spans="1:14" ht="15">
      <c r="A27" s="13">
        <v>24</v>
      </c>
      <c r="B27" s="49" t="s">
        <v>91</v>
      </c>
      <c r="C27" s="49" t="s">
        <v>92</v>
      </c>
      <c r="D27" s="49" t="s">
        <v>93</v>
      </c>
      <c r="E27" s="49" t="s">
        <v>293</v>
      </c>
      <c r="F27" s="49" t="s">
        <v>108</v>
      </c>
      <c r="G27" s="49" t="s">
        <v>98</v>
      </c>
      <c r="H27" s="49" t="s">
        <v>243</v>
      </c>
      <c r="I27" s="13"/>
      <c r="J27" s="13"/>
      <c r="K27" s="13"/>
      <c r="L27" s="13">
        <v>2</v>
      </c>
      <c r="M27" s="13"/>
      <c r="N27" s="13">
        <v>1600</v>
      </c>
    </row>
    <row r="28" spans="1:14" ht="15">
      <c r="A28" s="13">
        <v>25</v>
      </c>
      <c r="B28" s="49" t="s">
        <v>294</v>
      </c>
      <c r="C28" s="49" t="s">
        <v>47</v>
      </c>
      <c r="D28" s="49" t="s">
        <v>295</v>
      </c>
      <c r="E28" s="49" t="s">
        <v>296</v>
      </c>
      <c r="F28" s="49" t="s">
        <v>123</v>
      </c>
      <c r="G28" s="49" t="s">
        <v>115</v>
      </c>
      <c r="H28" s="49" t="s">
        <v>297</v>
      </c>
      <c r="I28" s="13"/>
      <c r="J28" s="13"/>
      <c r="K28" s="13"/>
      <c r="L28" s="13">
        <v>1</v>
      </c>
      <c r="M28" s="13">
        <v>1</v>
      </c>
      <c r="N28" s="13">
        <v>1600</v>
      </c>
    </row>
    <row r="29" spans="1:14" ht="15">
      <c r="A29" s="13">
        <v>26</v>
      </c>
      <c r="B29" s="49" t="s">
        <v>298</v>
      </c>
      <c r="C29" s="49" t="s">
        <v>82</v>
      </c>
      <c r="D29" s="49" t="s">
        <v>93</v>
      </c>
      <c r="E29" s="49" t="s">
        <v>299</v>
      </c>
      <c r="F29" s="49" t="s">
        <v>132</v>
      </c>
      <c r="G29" s="49" t="s">
        <v>44</v>
      </c>
      <c r="H29" s="49" t="s">
        <v>300</v>
      </c>
      <c r="I29" s="13"/>
      <c r="J29" s="13"/>
      <c r="K29" s="13">
        <v>1</v>
      </c>
      <c r="L29" s="13">
        <v>1</v>
      </c>
      <c r="M29" s="13"/>
      <c r="N29" s="13">
        <v>1600</v>
      </c>
    </row>
    <row r="30" spans="1:14" ht="15">
      <c r="A30" s="13"/>
      <c r="B30" s="49"/>
      <c r="C30" s="49"/>
      <c r="D30" s="49"/>
      <c r="E30" s="49"/>
      <c r="F30" s="49"/>
      <c r="G30" s="49"/>
      <c r="H30" s="49"/>
      <c r="I30" s="13"/>
      <c r="J30" s="13"/>
      <c r="K30" s="13"/>
      <c r="L30" s="13"/>
      <c r="M30" s="13"/>
      <c r="N30" s="13"/>
    </row>
    <row r="31" spans="1:14" ht="12.75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</row>
    <row r="32" spans="1:13" ht="12.75">
      <c r="A32" s="50">
        <v>26</v>
      </c>
      <c r="B32" s="51"/>
      <c r="C32" s="51"/>
      <c r="D32" s="50"/>
      <c r="E32" s="51"/>
      <c r="F32" s="51"/>
      <c r="G32" s="50"/>
      <c r="H32" s="52"/>
      <c r="I32" s="51">
        <f>SUM(I4:I31)</f>
        <v>4</v>
      </c>
      <c r="J32" s="51">
        <f>SUM(J4:J31)</f>
        <v>6</v>
      </c>
      <c r="K32" s="51">
        <f>SUM(K4:K31)</f>
        <v>10</v>
      </c>
      <c r="L32" s="51">
        <f>SUM(L4:L31)</f>
        <v>21</v>
      </c>
      <c r="M32" s="50">
        <f>SUM(M4:M31)</f>
        <v>12</v>
      </c>
    </row>
  </sheetData>
  <mergeCells count="4">
    <mergeCell ref="B2:D2"/>
    <mergeCell ref="E2:G2"/>
    <mergeCell ref="A1:H1"/>
    <mergeCell ref="I2:M2"/>
  </mergeCells>
  <printOptions/>
  <pageMargins left="0.23" right="0.28" top="0.17" bottom="0.46" header="0.17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Mikhail Vedekhin</cp:lastModifiedBy>
  <cp:lastPrinted>2006-06-09T11:22:07Z</cp:lastPrinted>
  <dcterms:created xsi:type="dcterms:W3CDTF">1996-10-14T23:33:28Z</dcterms:created>
  <dcterms:modified xsi:type="dcterms:W3CDTF">2006-06-09T11:24:31Z</dcterms:modified>
  <cp:category/>
  <cp:version/>
  <cp:contentType/>
  <cp:contentStatus/>
</cp:coreProperties>
</file>